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rppr\Documents\peter\"/>
    </mc:Choice>
  </mc:AlternateContent>
  <bookViews>
    <workbookView xWindow="0" yWindow="0" windowWidth="28800" windowHeight="12180"/>
  </bookViews>
  <sheets>
    <sheet name="Vorrunde" sheetId="1" r:id="rId1"/>
    <sheet name="Rückrunde" sheetId="2" r:id="rId2"/>
  </sheets>
  <definedNames>
    <definedName name="_xlnm.Print_Area" localSheetId="1">Rückrunde!$B$1:$AQ$116</definedName>
    <definedName name="_xlnm.Print_Area" localSheetId="0">Vorrunde!$B$1:$AQ$116</definedName>
  </definedNames>
  <calcPr calcId="162913"/>
</workbook>
</file>

<file path=xl/calcChain.xml><?xml version="1.0" encoding="utf-8"?>
<calcChain xmlns="http://schemas.openxmlformats.org/spreadsheetml/2006/main">
  <c r="B6" i="2" l="1"/>
  <c r="C6" i="2"/>
  <c r="AQ98" i="1"/>
  <c r="AQ97" i="1"/>
  <c r="AQ96" i="1"/>
  <c r="AQ95" i="1"/>
  <c r="AQ94" i="1"/>
  <c r="AQ93" i="1"/>
  <c r="AQ92" i="1"/>
  <c r="AQ91" i="1"/>
  <c r="AQ90" i="1"/>
  <c r="AQ86" i="1"/>
  <c r="AQ85" i="1"/>
  <c r="AQ84" i="1"/>
  <c r="AQ83" i="1"/>
  <c r="AQ82" i="1"/>
  <c r="AQ81" i="1"/>
  <c r="AQ80" i="1"/>
  <c r="AQ79" i="1"/>
  <c r="AQ78" i="1"/>
  <c r="AQ74" i="1"/>
  <c r="AQ73" i="1"/>
  <c r="AQ72" i="1"/>
  <c r="AQ71" i="1"/>
  <c r="AQ70" i="1"/>
  <c r="AQ69" i="1"/>
  <c r="AQ68" i="1"/>
  <c r="AQ67" i="1"/>
  <c r="AQ66" i="1"/>
  <c r="AQ60" i="1"/>
  <c r="AQ59" i="1"/>
  <c r="AQ58" i="1"/>
  <c r="AQ57" i="1"/>
  <c r="AQ56" i="1"/>
  <c r="AQ55" i="1"/>
  <c r="AQ54" i="1"/>
  <c r="AQ53" i="1"/>
  <c r="AQ52" i="1"/>
  <c r="AQ48" i="1"/>
  <c r="AQ47" i="1"/>
  <c r="AQ46" i="1"/>
  <c r="AQ45" i="1"/>
  <c r="AQ44" i="1"/>
  <c r="AQ43" i="1"/>
  <c r="AQ42" i="1"/>
  <c r="AQ41" i="1"/>
  <c r="AQ40" i="1"/>
  <c r="AQ36" i="1"/>
  <c r="AQ35" i="1"/>
  <c r="AQ34" i="1"/>
  <c r="AQ33" i="1"/>
  <c r="AQ32" i="1"/>
  <c r="AQ31" i="1"/>
  <c r="AQ30" i="1"/>
  <c r="AQ29" i="1"/>
  <c r="AQ28" i="1"/>
  <c r="AQ24" i="1"/>
  <c r="AQ23" i="1"/>
  <c r="AQ22" i="1"/>
  <c r="AQ21" i="1"/>
  <c r="AQ20" i="1"/>
  <c r="AQ19" i="1"/>
  <c r="AQ18" i="1"/>
  <c r="AQ17" i="1"/>
  <c r="AQ16" i="1"/>
  <c r="AQ5" i="1"/>
  <c r="AQ6" i="1"/>
  <c r="AQ7" i="1"/>
  <c r="AQ8" i="1"/>
  <c r="AL63" i="2"/>
  <c r="AQ98" i="2"/>
  <c r="AQ97" i="2"/>
  <c r="AQ96" i="2"/>
  <c r="AQ95" i="2"/>
  <c r="AQ94" i="2"/>
  <c r="AQ93" i="2"/>
  <c r="AQ92" i="2"/>
  <c r="AQ91" i="2"/>
  <c r="AQ90" i="2"/>
  <c r="AQ86" i="2"/>
  <c r="AQ85" i="2"/>
  <c r="AQ84" i="2"/>
  <c r="AQ83" i="2"/>
  <c r="AQ82" i="2"/>
  <c r="AQ81" i="2"/>
  <c r="AQ79" i="2"/>
  <c r="AQ78" i="2"/>
  <c r="AQ67" i="2"/>
  <c r="AQ68" i="2"/>
  <c r="AQ75" i="2"/>
  <c r="AQ69" i="2"/>
  <c r="AQ70" i="2"/>
  <c r="AQ71" i="2"/>
  <c r="AQ72" i="2"/>
  <c r="AQ73" i="2"/>
  <c r="AQ74" i="2"/>
  <c r="AQ66" i="2"/>
  <c r="B4" i="2"/>
  <c r="C4" i="2"/>
  <c r="AK4" i="2"/>
  <c r="AL4" i="2"/>
  <c r="AQ4" i="2"/>
  <c r="BS4" i="2"/>
  <c r="BT4" i="2"/>
  <c r="BU4" i="2"/>
  <c r="BV4" i="2"/>
  <c r="BW4" i="2"/>
  <c r="CB4" i="2"/>
  <c r="BX4" i="2"/>
  <c r="BY4" i="2"/>
  <c r="BZ4" i="2"/>
  <c r="CF4" i="2"/>
  <c r="CP4" i="2"/>
  <c r="CG4" i="2"/>
  <c r="CH4" i="2"/>
  <c r="CI4" i="2"/>
  <c r="CJ4" i="2"/>
  <c r="CO4" i="2"/>
  <c r="CK4" i="2"/>
  <c r="CL4" i="2"/>
  <c r="CM4" i="2"/>
  <c r="B5" i="2"/>
  <c r="C5" i="2"/>
  <c r="H5" i="2"/>
  <c r="I5" i="2"/>
  <c r="Q5" i="2"/>
  <c r="AH5" i="2"/>
  <c r="AK5" i="2"/>
  <c r="AL5" i="2"/>
  <c r="AQ5" i="2"/>
  <c r="AR5" i="2"/>
  <c r="AZ5" i="2"/>
  <c r="BS5" i="2"/>
  <c r="CC5" i="2"/>
  <c r="BT5" i="2"/>
  <c r="BU5" i="2"/>
  <c r="BV5" i="2"/>
  <c r="BW5" i="2"/>
  <c r="BX5" i="2"/>
  <c r="BY5" i="2"/>
  <c r="BZ5" i="2"/>
  <c r="CF5" i="2"/>
  <c r="CG5" i="2"/>
  <c r="CH5" i="2"/>
  <c r="CI5" i="2"/>
  <c r="CJ5" i="2"/>
  <c r="CK5" i="2"/>
  <c r="CL5" i="2"/>
  <c r="CM5" i="2"/>
  <c r="H6" i="2"/>
  <c r="I6" i="2"/>
  <c r="J6" i="2"/>
  <c r="Z6" i="2"/>
  <c r="Q6" i="2"/>
  <c r="R6" i="2"/>
  <c r="AK6" i="2"/>
  <c r="AL6" i="2"/>
  <c r="AQ6" i="2"/>
  <c r="AR6" i="2"/>
  <c r="AS6" i="2"/>
  <c r="BI6" i="2"/>
  <c r="AZ6" i="2"/>
  <c r="BA6" i="2"/>
  <c r="BS6" i="2"/>
  <c r="BT6" i="2"/>
  <c r="BU6" i="2"/>
  <c r="BV6" i="2"/>
  <c r="BW6" i="2"/>
  <c r="CB6" i="2"/>
  <c r="BX6" i="2"/>
  <c r="BY6" i="2"/>
  <c r="BZ6" i="2"/>
  <c r="CF6" i="2"/>
  <c r="CG6" i="2"/>
  <c r="CH6" i="2"/>
  <c r="CI6" i="2"/>
  <c r="CJ6" i="2"/>
  <c r="CK6" i="2"/>
  <c r="CL6" i="2"/>
  <c r="CM6" i="2"/>
  <c r="B7" i="2"/>
  <c r="C7" i="2"/>
  <c r="H7" i="2"/>
  <c r="I7" i="2"/>
  <c r="J7" i="2"/>
  <c r="Z7" i="2"/>
  <c r="K7" i="2"/>
  <c r="Q7" i="2"/>
  <c r="R7" i="2"/>
  <c r="S7" i="2"/>
  <c r="AK7" i="2"/>
  <c r="AL7" i="2"/>
  <c r="AQ7" i="2"/>
  <c r="AR7" i="2"/>
  <c r="AS7" i="2"/>
  <c r="BI7" i="2"/>
  <c r="AT7" i="2"/>
  <c r="AZ7" i="2"/>
  <c r="BH7" i="2"/>
  <c r="BA7" i="2"/>
  <c r="BB7" i="2"/>
  <c r="BS7" i="2"/>
  <c r="BT7" i="2"/>
  <c r="BU7" i="2"/>
  <c r="BV7" i="2"/>
  <c r="CA7" i="2"/>
  <c r="BW7" i="2"/>
  <c r="BX7" i="2"/>
  <c r="BY7" i="2"/>
  <c r="BZ7" i="2"/>
  <c r="CF7" i="2"/>
  <c r="CG7" i="2"/>
  <c r="CH7" i="2"/>
  <c r="CN7" i="2"/>
  <c r="CI7" i="2"/>
  <c r="CJ7" i="2"/>
  <c r="CO7" i="2"/>
  <c r="CK7" i="2"/>
  <c r="CP7" i="2"/>
  <c r="CL7" i="2"/>
  <c r="CM7" i="2"/>
  <c r="B8" i="2"/>
  <c r="C8" i="2"/>
  <c r="H8" i="2"/>
  <c r="I8" i="2"/>
  <c r="J8" i="2"/>
  <c r="K8" i="2"/>
  <c r="L8" i="2"/>
  <c r="Q8" i="2"/>
  <c r="Y8" i="2"/>
  <c r="R8" i="2"/>
  <c r="S8" i="2"/>
  <c r="AA8" i="2"/>
  <c r="T8" i="2"/>
  <c r="Z8" i="2"/>
  <c r="AB8" i="2"/>
  <c r="AK8" i="2"/>
  <c r="AL8" i="2"/>
  <c r="AQ8" i="2"/>
  <c r="AR8" i="2"/>
  <c r="AS8" i="2"/>
  <c r="AT8" i="2"/>
  <c r="AU8" i="2"/>
  <c r="BK8" i="2"/>
  <c r="AZ8" i="2"/>
  <c r="BH8" i="2"/>
  <c r="BA8" i="2"/>
  <c r="BI8" i="2"/>
  <c r="BB8" i="2"/>
  <c r="BJ8" i="2"/>
  <c r="BC8" i="2"/>
  <c r="BS8" i="2"/>
  <c r="BT8" i="2"/>
  <c r="BU8" i="2"/>
  <c r="BV8" i="2"/>
  <c r="CA8" i="2"/>
  <c r="BW8" i="2"/>
  <c r="BX8" i="2"/>
  <c r="BY8" i="2"/>
  <c r="BZ8" i="2"/>
  <c r="CF8" i="2"/>
  <c r="CG8" i="2"/>
  <c r="CH8" i="2"/>
  <c r="CO8" i="2"/>
  <c r="CI8" i="2"/>
  <c r="CJ8" i="2"/>
  <c r="CK8" i="2"/>
  <c r="CL8" i="2"/>
  <c r="CM8" i="2"/>
  <c r="B9" i="2"/>
  <c r="C9" i="2"/>
  <c r="H9" i="2"/>
  <c r="I9" i="2"/>
  <c r="Y9" i="2"/>
  <c r="J9" i="2"/>
  <c r="Z9" i="2"/>
  <c r="K9" i="2"/>
  <c r="L9" i="2"/>
  <c r="AB9" i="2"/>
  <c r="M9" i="2"/>
  <c r="Q9" i="2"/>
  <c r="R9" i="2"/>
  <c r="S9" i="2"/>
  <c r="AA9" i="2"/>
  <c r="T9" i="2"/>
  <c r="U9" i="2"/>
  <c r="AK9" i="2"/>
  <c r="AL9" i="2"/>
  <c r="AQ9" i="2"/>
  <c r="AR9" i="2"/>
  <c r="AS9" i="2"/>
  <c r="BI9" i="2"/>
  <c r="AT9" i="2"/>
  <c r="AU9" i="2"/>
  <c r="AV9" i="2"/>
  <c r="BL9" i="2"/>
  <c r="AZ9" i="2"/>
  <c r="BA9" i="2"/>
  <c r="BB9" i="2"/>
  <c r="BC9" i="2"/>
  <c r="BD9" i="2"/>
  <c r="BS9" i="2"/>
  <c r="BT9" i="2"/>
  <c r="CB9" i="2"/>
  <c r="BU9" i="2"/>
  <c r="BV9" i="2"/>
  <c r="BW9" i="2"/>
  <c r="BX9" i="2"/>
  <c r="BY9" i="2"/>
  <c r="BZ9" i="2"/>
  <c r="CF9" i="2"/>
  <c r="CG9" i="2"/>
  <c r="CH9" i="2"/>
  <c r="CI9" i="2"/>
  <c r="CJ9" i="2"/>
  <c r="CO9" i="2"/>
  <c r="CK9" i="2"/>
  <c r="CL9" i="2"/>
  <c r="CM9" i="2"/>
  <c r="B10" i="2"/>
  <c r="C10" i="2"/>
  <c r="H10" i="2"/>
  <c r="I10" i="2"/>
  <c r="J10" i="2"/>
  <c r="K10" i="2"/>
  <c r="AA10" i="2"/>
  <c r="L10" i="2"/>
  <c r="M10" i="2"/>
  <c r="N10" i="2"/>
  <c r="Q10" i="2"/>
  <c r="R10" i="2"/>
  <c r="S10" i="2"/>
  <c r="T10" i="2"/>
  <c r="AB10" i="2"/>
  <c r="U10" i="2"/>
  <c r="AC10" i="2"/>
  <c r="V10" i="2"/>
  <c r="AK10" i="2"/>
  <c r="AL10" i="2"/>
  <c r="AQ10" i="2"/>
  <c r="AR10" i="2"/>
  <c r="AS10" i="2"/>
  <c r="AT10" i="2"/>
  <c r="AU10" i="2"/>
  <c r="AV10" i="2"/>
  <c r="AW10" i="2"/>
  <c r="AZ10" i="2"/>
  <c r="BA10" i="2"/>
  <c r="BI10" i="2"/>
  <c r="BB10" i="2"/>
  <c r="BC10" i="2"/>
  <c r="BD10" i="2"/>
  <c r="BE10" i="2"/>
  <c r="BM10" i="2"/>
  <c r="BS10" i="2"/>
  <c r="BT10" i="2"/>
  <c r="CA10" i="2"/>
  <c r="BU10" i="2"/>
  <c r="BV10" i="2"/>
  <c r="BW10" i="2"/>
  <c r="BX10" i="2"/>
  <c r="CC10" i="2"/>
  <c r="BY10" i="2"/>
  <c r="BZ10" i="2"/>
  <c r="CF10" i="2"/>
  <c r="CG10" i="2"/>
  <c r="CP10" i="2"/>
  <c r="CH10" i="2"/>
  <c r="CI10" i="2"/>
  <c r="CJ10" i="2"/>
  <c r="CK10" i="2"/>
  <c r="CL10" i="2"/>
  <c r="CM10" i="2"/>
  <c r="B11" i="2"/>
  <c r="C11" i="2"/>
  <c r="H11" i="2"/>
  <c r="I11" i="2"/>
  <c r="J11" i="2"/>
  <c r="K11" i="2"/>
  <c r="L11" i="2"/>
  <c r="M11" i="2"/>
  <c r="N11" i="2"/>
  <c r="O11" i="2"/>
  <c r="Q11" i="2"/>
  <c r="R11" i="2"/>
  <c r="Z11" i="2"/>
  <c r="S11" i="2"/>
  <c r="T11" i="2"/>
  <c r="U11" i="2"/>
  <c r="AC11" i="2"/>
  <c r="V11" i="2"/>
  <c r="AD11" i="2"/>
  <c r="W11" i="2"/>
  <c r="AK11" i="2"/>
  <c r="AL11" i="2"/>
  <c r="AQ11" i="2"/>
  <c r="AR11" i="2"/>
  <c r="BH11" i="2"/>
  <c r="AS11" i="2"/>
  <c r="AT11" i="2"/>
  <c r="AU11" i="2"/>
  <c r="AV11" i="2"/>
  <c r="AW11" i="2"/>
  <c r="AX11" i="2"/>
  <c r="AZ11" i="2"/>
  <c r="BA11" i="2"/>
  <c r="BI11" i="2"/>
  <c r="BB11" i="2"/>
  <c r="BC11" i="2"/>
  <c r="BD11" i="2"/>
  <c r="BL11" i="2"/>
  <c r="BE11" i="2"/>
  <c r="BF11" i="2"/>
  <c r="BS11" i="2"/>
  <c r="BT11" i="2"/>
  <c r="CC11" i="2"/>
  <c r="BU11" i="2"/>
  <c r="BV11" i="2"/>
  <c r="BW11" i="2"/>
  <c r="BX11" i="2"/>
  <c r="BY11" i="2"/>
  <c r="BZ11" i="2"/>
  <c r="CF11" i="2"/>
  <c r="CG11" i="2"/>
  <c r="CH11" i="2"/>
  <c r="CI11" i="2"/>
  <c r="CJ11" i="2"/>
  <c r="CK11" i="2"/>
  <c r="CL11" i="2"/>
  <c r="CM11" i="2"/>
  <c r="B12" i="2"/>
  <c r="C12" i="2"/>
  <c r="H12" i="2"/>
  <c r="I12" i="2"/>
  <c r="J12" i="2"/>
  <c r="K12" i="2"/>
  <c r="L12" i="2"/>
  <c r="M12" i="2"/>
  <c r="N12" i="2"/>
  <c r="O12" i="2"/>
  <c r="P12" i="2"/>
  <c r="Q12" i="2"/>
  <c r="R12" i="2"/>
  <c r="S12" i="2"/>
  <c r="T12" i="2"/>
  <c r="U12" i="2"/>
  <c r="V12" i="2"/>
  <c r="W12" i="2"/>
  <c r="X12" i="2"/>
  <c r="Y12" i="2"/>
  <c r="Z12" i="2"/>
  <c r="AA12" i="2"/>
  <c r="AB12" i="2"/>
  <c r="AC12" i="2"/>
  <c r="AD12" i="2"/>
  <c r="AE12" i="2"/>
  <c r="AK12" i="2"/>
  <c r="AL12" i="2"/>
  <c r="AQ12" i="2"/>
  <c r="AR12" i="2"/>
  <c r="AS12" i="2"/>
  <c r="AT12" i="2"/>
  <c r="AU12" i="2"/>
  <c r="AV12" i="2"/>
  <c r="AW12" i="2"/>
  <c r="AX12" i="2"/>
  <c r="AY12" i="2"/>
  <c r="AZ12" i="2"/>
  <c r="BA12" i="2"/>
  <c r="BB12" i="2"/>
  <c r="BC12" i="2"/>
  <c r="BD12" i="2"/>
  <c r="BE12" i="2"/>
  <c r="BF12" i="2"/>
  <c r="BG12" i="2"/>
  <c r="BH12" i="2"/>
  <c r="BI12" i="2"/>
  <c r="BJ12" i="2"/>
  <c r="BL12" i="2"/>
  <c r="BM12" i="2"/>
  <c r="BO12" i="2"/>
  <c r="BS12" i="2"/>
  <c r="BT12" i="2"/>
  <c r="CB12" i="2"/>
  <c r="BU12" i="2"/>
  <c r="BV12" i="2"/>
  <c r="BW12" i="2"/>
  <c r="BX12" i="2"/>
  <c r="CC12" i="2"/>
  <c r="BY12" i="2"/>
  <c r="BZ12" i="2"/>
  <c r="CF12" i="2"/>
  <c r="CG12" i="2"/>
  <c r="CH12" i="2"/>
  <c r="CI12" i="2"/>
  <c r="CJ12" i="2"/>
  <c r="CK12" i="2"/>
  <c r="CL12" i="2"/>
  <c r="CM12" i="2"/>
  <c r="D13" i="2"/>
  <c r="F13" i="2"/>
  <c r="AM13" i="2"/>
  <c r="AO13" i="2"/>
  <c r="B16" i="2"/>
  <c r="C16" i="2"/>
  <c r="H16" i="2"/>
  <c r="AK16" i="2"/>
  <c r="AL16" i="2"/>
  <c r="AQ16" i="2"/>
  <c r="BS16" i="2"/>
  <c r="BT16" i="2"/>
  <c r="BU16" i="2"/>
  <c r="BV16" i="2"/>
  <c r="BW16" i="2"/>
  <c r="CB16" i="2"/>
  <c r="BX16" i="2"/>
  <c r="BY16" i="2"/>
  <c r="BZ16" i="2"/>
  <c r="CF16" i="2"/>
  <c r="CG16" i="2"/>
  <c r="CH16" i="2"/>
  <c r="CI16" i="2"/>
  <c r="CJ16" i="2"/>
  <c r="CK16" i="2"/>
  <c r="CP16" i="2"/>
  <c r="CL16" i="2"/>
  <c r="CM16" i="2"/>
  <c r="B17" i="2"/>
  <c r="C17" i="2"/>
  <c r="H17" i="2"/>
  <c r="I17" i="2"/>
  <c r="Q17" i="2"/>
  <c r="AK17" i="2"/>
  <c r="AL17" i="2"/>
  <c r="AQ17" i="2"/>
  <c r="AR17" i="2"/>
  <c r="BH17" i="2"/>
  <c r="BP17" i="2"/>
  <c r="BQ17" i="2"/>
  <c r="AZ17" i="2"/>
  <c r="BS17" i="2"/>
  <c r="CA17" i="2"/>
  <c r="BT17" i="2"/>
  <c r="BU17" i="2"/>
  <c r="BV17" i="2"/>
  <c r="BW17" i="2"/>
  <c r="BX17" i="2"/>
  <c r="BY17" i="2"/>
  <c r="BZ17" i="2"/>
  <c r="CF17" i="2"/>
  <c r="CO17" i="2"/>
  <c r="CG17" i="2"/>
  <c r="CH17" i="2"/>
  <c r="CI17" i="2"/>
  <c r="CJ17" i="2"/>
  <c r="CK17" i="2"/>
  <c r="CL17" i="2"/>
  <c r="CM17" i="2"/>
  <c r="B18" i="2"/>
  <c r="C18" i="2"/>
  <c r="H18" i="2"/>
  <c r="I18" i="2"/>
  <c r="Y18" i="2"/>
  <c r="J18" i="2"/>
  <c r="Z18" i="2"/>
  <c r="Q18" i="2"/>
  <c r="R18" i="2"/>
  <c r="AK18" i="2"/>
  <c r="AL18" i="2"/>
  <c r="AQ18" i="2"/>
  <c r="AR18" i="2"/>
  <c r="BH18" i="2"/>
  <c r="AS18" i="2"/>
  <c r="AZ18" i="2"/>
  <c r="BA18" i="2"/>
  <c r="BS18" i="2"/>
  <c r="BT18" i="2"/>
  <c r="BU18" i="2"/>
  <c r="CB18" i="2"/>
  <c r="BV18" i="2"/>
  <c r="BW18" i="2"/>
  <c r="BX18" i="2"/>
  <c r="BY18" i="2"/>
  <c r="BZ18" i="2"/>
  <c r="CF18" i="2"/>
  <c r="CP18" i="2"/>
  <c r="CG18" i="2"/>
  <c r="CH18" i="2"/>
  <c r="CI18" i="2"/>
  <c r="CJ18" i="2"/>
  <c r="CO18" i="2"/>
  <c r="CK18" i="2"/>
  <c r="CL18" i="2"/>
  <c r="CM18" i="2"/>
  <c r="B19" i="2"/>
  <c r="C19" i="2"/>
  <c r="H19" i="2"/>
  <c r="I19" i="2"/>
  <c r="J19" i="2"/>
  <c r="K19" i="2"/>
  <c r="AA19" i="2"/>
  <c r="Q19" i="2"/>
  <c r="R19" i="2"/>
  <c r="S19" i="2"/>
  <c r="Z19" i="2"/>
  <c r="AK19" i="2"/>
  <c r="AL19" i="2"/>
  <c r="AQ19" i="2"/>
  <c r="AR19" i="2"/>
  <c r="AS19" i="2"/>
  <c r="AT19" i="2"/>
  <c r="AZ19" i="2"/>
  <c r="BA19" i="2"/>
  <c r="BB19" i="2"/>
  <c r="BJ19" i="2"/>
  <c r="BS19" i="2"/>
  <c r="BT19" i="2"/>
  <c r="BU19" i="2"/>
  <c r="BV19" i="2"/>
  <c r="BW19" i="2"/>
  <c r="CB19" i="2"/>
  <c r="BX19" i="2"/>
  <c r="CC19" i="2"/>
  <c r="BY19" i="2"/>
  <c r="BZ19" i="2"/>
  <c r="CF19" i="2"/>
  <c r="CG19" i="2"/>
  <c r="CP19" i="2"/>
  <c r="CH19" i="2"/>
  <c r="CI19" i="2"/>
  <c r="CN19" i="2"/>
  <c r="CJ19" i="2"/>
  <c r="CK19" i="2"/>
  <c r="CL19" i="2"/>
  <c r="CM19" i="2"/>
  <c r="B20" i="2"/>
  <c r="C20" i="2"/>
  <c r="H20" i="2"/>
  <c r="I20" i="2"/>
  <c r="J20" i="2"/>
  <c r="K20" i="2"/>
  <c r="L20" i="2"/>
  <c r="Q20" i="2"/>
  <c r="Y20" i="2"/>
  <c r="R20" i="2"/>
  <c r="Z20" i="2"/>
  <c r="S20" i="2"/>
  <c r="T20" i="2"/>
  <c r="AB20" i="2"/>
  <c r="AK20" i="2"/>
  <c r="AL20" i="2"/>
  <c r="AQ20" i="2"/>
  <c r="AR20" i="2"/>
  <c r="AS20" i="2"/>
  <c r="AT20" i="2"/>
  <c r="AU20" i="2"/>
  <c r="AZ20" i="2"/>
  <c r="BA20" i="2"/>
  <c r="BI20" i="2"/>
  <c r="BB20" i="2"/>
  <c r="BJ20" i="2"/>
  <c r="BC20" i="2"/>
  <c r="BH20" i="2"/>
  <c r="BS20" i="2"/>
  <c r="BT20" i="2"/>
  <c r="BU20" i="2"/>
  <c r="BV20" i="2"/>
  <c r="BW20" i="2"/>
  <c r="BX20" i="2"/>
  <c r="CC20" i="2"/>
  <c r="BY20" i="2"/>
  <c r="BZ20" i="2"/>
  <c r="CF20" i="2"/>
  <c r="CO20" i="2"/>
  <c r="CG20" i="2"/>
  <c r="CH20" i="2"/>
  <c r="CI20" i="2"/>
  <c r="CN20" i="2"/>
  <c r="CJ20" i="2"/>
  <c r="CK20" i="2"/>
  <c r="CL20" i="2"/>
  <c r="CM20" i="2"/>
  <c r="B21" i="2"/>
  <c r="C21" i="2"/>
  <c r="H21" i="2"/>
  <c r="I21" i="2"/>
  <c r="Y21" i="2"/>
  <c r="J21" i="2"/>
  <c r="K21" i="2"/>
  <c r="AA21" i="2"/>
  <c r="L21" i="2"/>
  <c r="AB21" i="2"/>
  <c r="M21" i="2"/>
  <c r="AC21" i="2"/>
  <c r="Q21" i="2"/>
  <c r="R21" i="2"/>
  <c r="Z21" i="2"/>
  <c r="S21" i="2"/>
  <c r="T21" i="2"/>
  <c r="U21" i="2"/>
  <c r="AK21" i="2"/>
  <c r="AL21" i="2"/>
  <c r="AQ21" i="2"/>
  <c r="AR21" i="2"/>
  <c r="AS21" i="2"/>
  <c r="AT21" i="2"/>
  <c r="AU21" i="2"/>
  <c r="BK21" i="2"/>
  <c r="AV21" i="2"/>
  <c r="AZ21" i="2"/>
  <c r="BH21" i="2"/>
  <c r="BA21" i="2"/>
  <c r="BI21" i="2"/>
  <c r="BB21" i="2"/>
  <c r="BC21" i="2"/>
  <c r="BD21" i="2"/>
  <c r="BS21" i="2"/>
  <c r="BT21" i="2"/>
  <c r="BU21" i="2"/>
  <c r="BV21" i="2"/>
  <c r="BW21" i="2"/>
  <c r="BX21" i="2"/>
  <c r="BY21" i="2"/>
  <c r="BZ21" i="2"/>
  <c r="CF21" i="2"/>
  <c r="CG21" i="2"/>
  <c r="CH21" i="2"/>
  <c r="CI21" i="2"/>
  <c r="CN21" i="2"/>
  <c r="CJ21" i="2"/>
  <c r="CO21" i="2"/>
  <c r="CK21" i="2"/>
  <c r="CL21" i="2"/>
  <c r="CM21" i="2"/>
  <c r="B22" i="2"/>
  <c r="C22" i="2"/>
  <c r="H22" i="2"/>
  <c r="I22" i="2"/>
  <c r="J22" i="2"/>
  <c r="K22" i="2"/>
  <c r="L22" i="2"/>
  <c r="M22" i="2"/>
  <c r="N22" i="2"/>
  <c r="Q22" i="2"/>
  <c r="R22" i="2"/>
  <c r="Z22" i="2"/>
  <c r="S22" i="2"/>
  <c r="T22" i="2"/>
  <c r="AB22" i="2"/>
  <c r="U22" i="2"/>
  <c r="V22" i="2"/>
  <c r="AC22" i="2"/>
  <c r="AK22" i="2"/>
  <c r="AL22" i="2"/>
  <c r="AQ22" i="2"/>
  <c r="AR22" i="2"/>
  <c r="AS22" i="2"/>
  <c r="AT22" i="2"/>
  <c r="AU22" i="2"/>
  <c r="AV22" i="2"/>
  <c r="AW22" i="2"/>
  <c r="AZ22" i="2"/>
  <c r="BA22" i="2"/>
  <c r="BI22" i="2"/>
  <c r="BB22" i="2"/>
  <c r="BC22" i="2"/>
  <c r="BD22" i="2"/>
  <c r="BE22" i="2"/>
  <c r="BS22" i="2"/>
  <c r="BT22" i="2"/>
  <c r="CB22" i="2"/>
  <c r="BU22" i="2"/>
  <c r="BV22" i="2"/>
  <c r="BW22" i="2"/>
  <c r="BX22" i="2"/>
  <c r="BY22" i="2"/>
  <c r="BZ22" i="2"/>
  <c r="CF22" i="2"/>
  <c r="CG22" i="2"/>
  <c r="CH22" i="2"/>
  <c r="CI22" i="2"/>
  <c r="CN22" i="2"/>
  <c r="CJ22" i="2"/>
  <c r="CK22" i="2"/>
  <c r="CL22" i="2"/>
  <c r="CM22" i="2"/>
  <c r="B23" i="2"/>
  <c r="C23" i="2"/>
  <c r="H23" i="2"/>
  <c r="I23" i="2"/>
  <c r="J23" i="2"/>
  <c r="K23" i="2"/>
  <c r="L23" i="2"/>
  <c r="M23" i="2"/>
  <c r="AC23" i="2"/>
  <c r="N23" i="2"/>
  <c r="AD23" i="2"/>
  <c r="O23" i="2"/>
  <c r="Q23" i="2"/>
  <c r="R23" i="2"/>
  <c r="Z23" i="2"/>
  <c r="S23" i="2"/>
  <c r="T23" i="2"/>
  <c r="U23" i="2"/>
  <c r="V23" i="2"/>
  <c r="W23" i="2"/>
  <c r="AK23" i="2"/>
  <c r="AL23" i="2"/>
  <c r="AQ23" i="2"/>
  <c r="AR23" i="2"/>
  <c r="BH23" i="2"/>
  <c r="AS23" i="2"/>
  <c r="AT23" i="2"/>
  <c r="AU23" i="2"/>
  <c r="BK23" i="2"/>
  <c r="AV23" i="2"/>
  <c r="AW23" i="2"/>
  <c r="BM23" i="2"/>
  <c r="AX23" i="2"/>
  <c r="BN23" i="2"/>
  <c r="AZ23" i="2"/>
  <c r="BA23" i="2"/>
  <c r="BI23" i="2"/>
  <c r="BB23" i="2"/>
  <c r="BJ23" i="2"/>
  <c r="BC23" i="2"/>
  <c r="BD23" i="2"/>
  <c r="BE23" i="2"/>
  <c r="BF23" i="2"/>
  <c r="BS23" i="2"/>
  <c r="CB23" i="2"/>
  <c r="BT23" i="2"/>
  <c r="BU23" i="2"/>
  <c r="BV23" i="2"/>
  <c r="CA23" i="2"/>
  <c r="BW23" i="2"/>
  <c r="BX23" i="2"/>
  <c r="BY23" i="2"/>
  <c r="BZ23" i="2"/>
  <c r="CF23" i="2"/>
  <c r="CG23" i="2"/>
  <c r="CN23" i="2"/>
  <c r="CH23" i="2"/>
  <c r="CI23" i="2"/>
  <c r="CJ23" i="2"/>
  <c r="CK23" i="2"/>
  <c r="CP23" i="2"/>
  <c r="CL23" i="2"/>
  <c r="CM23" i="2"/>
  <c r="B24" i="2"/>
  <c r="C24" i="2"/>
  <c r="H24" i="2"/>
  <c r="I24" i="2"/>
  <c r="J24" i="2"/>
  <c r="K24" i="2"/>
  <c r="L24" i="2"/>
  <c r="M24" i="2"/>
  <c r="N24" i="2"/>
  <c r="O24" i="2"/>
  <c r="AE24" i="2"/>
  <c r="P24" i="2"/>
  <c r="Q24" i="2"/>
  <c r="R24" i="2"/>
  <c r="S24" i="2"/>
  <c r="T24" i="2"/>
  <c r="U24" i="2"/>
  <c r="V24" i="2"/>
  <c r="W24" i="2"/>
  <c r="X24" i="2"/>
  <c r="Y24" i="2"/>
  <c r="Z24" i="2"/>
  <c r="AH24" i="2"/>
  <c r="AB24" i="2"/>
  <c r="AC24" i="2"/>
  <c r="AF24" i="2"/>
  <c r="AK24" i="2"/>
  <c r="AL24" i="2"/>
  <c r="AQ24" i="2"/>
  <c r="AR24" i="2"/>
  <c r="AS24" i="2"/>
  <c r="AT24" i="2"/>
  <c r="AU24" i="2"/>
  <c r="AV24" i="2"/>
  <c r="AW24" i="2"/>
  <c r="AX24" i="2"/>
  <c r="AY24" i="2"/>
  <c r="AZ24" i="2"/>
  <c r="BA24" i="2"/>
  <c r="BB24" i="2"/>
  <c r="BC24" i="2"/>
  <c r="BD24" i="2"/>
  <c r="BE24" i="2"/>
  <c r="BF24" i="2"/>
  <c r="BG24" i="2"/>
  <c r="BH24" i="2"/>
  <c r="BI24" i="2"/>
  <c r="BJ24" i="2"/>
  <c r="BK24" i="2"/>
  <c r="BL24" i="2"/>
  <c r="BM24" i="2"/>
  <c r="BN24" i="2"/>
  <c r="BO24" i="2"/>
  <c r="BS24" i="2"/>
  <c r="BT24" i="2"/>
  <c r="CA24" i="2"/>
  <c r="BU24" i="2"/>
  <c r="BV24" i="2"/>
  <c r="BW24" i="2"/>
  <c r="BX24" i="2"/>
  <c r="BY24" i="2"/>
  <c r="BZ24" i="2"/>
  <c r="CF24" i="2"/>
  <c r="CG24" i="2"/>
  <c r="CN24" i="2"/>
  <c r="CH24" i="2"/>
  <c r="CI24" i="2"/>
  <c r="CJ24" i="2"/>
  <c r="CK24" i="2"/>
  <c r="CL24" i="2"/>
  <c r="CM24" i="2"/>
  <c r="D25" i="2"/>
  <c r="F25" i="2"/>
  <c r="H25" i="2"/>
  <c r="AM25" i="2"/>
  <c r="AO25" i="2"/>
  <c r="AQ25" i="2"/>
  <c r="B28" i="2"/>
  <c r="C28" i="2"/>
  <c r="AK28" i="2"/>
  <c r="AL28" i="2"/>
  <c r="AQ28" i="2"/>
  <c r="BS28" i="2"/>
  <c r="BT28" i="2"/>
  <c r="CB28" i="2"/>
  <c r="BU28" i="2"/>
  <c r="BV28" i="2"/>
  <c r="BW28" i="2"/>
  <c r="BX28" i="2"/>
  <c r="BY28" i="2"/>
  <c r="BZ28" i="2"/>
  <c r="CF28" i="2"/>
  <c r="CG28" i="2"/>
  <c r="CH28" i="2"/>
  <c r="CI28" i="2"/>
  <c r="CJ28" i="2"/>
  <c r="CK28" i="2"/>
  <c r="CP28" i="2"/>
  <c r="CL28" i="2"/>
  <c r="CM28" i="2"/>
  <c r="B29" i="2"/>
  <c r="C29" i="2"/>
  <c r="I29" i="2"/>
  <c r="Q29" i="2"/>
  <c r="AH29" i="2"/>
  <c r="AK29" i="2"/>
  <c r="AL29" i="2"/>
  <c r="AQ29" i="2"/>
  <c r="AR29" i="2"/>
  <c r="AZ29" i="2"/>
  <c r="BS29" i="2"/>
  <c r="BT29" i="2"/>
  <c r="BU29" i="2"/>
  <c r="CC29" i="2"/>
  <c r="BV29" i="2"/>
  <c r="BW29" i="2"/>
  <c r="BX29" i="2"/>
  <c r="BY29" i="2"/>
  <c r="BZ29" i="2"/>
  <c r="CF29" i="2"/>
  <c r="CN29" i="2"/>
  <c r="CG29" i="2"/>
  <c r="CH29" i="2"/>
  <c r="CI29" i="2"/>
  <c r="CJ29" i="2"/>
  <c r="CO29" i="2"/>
  <c r="CK29" i="2"/>
  <c r="CL29" i="2"/>
  <c r="CM29" i="2"/>
  <c r="B30" i="2"/>
  <c r="C30" i="2"/>
  <c r="I30" i="2"/>
  <c r="J30" i="2"/>
  <c r="Q30" i="2"/>
  <c r="R30" i="2"/>
  <c r="AK30" i="2"/>
  <c r="AL30" i="2"/>
  <c r="AQ30" i="2"/>
  <c r="AR30" i="2"/>
  <c r="BH30" i="2"/>
  <c r="AS30" i="2"/>
  <c r="BI30" i="2"/>
  <c r="AZ30" i="2"/>
  <c r="BA30" i="2"/>
  <c r="BQ30" i="2"/>
  <c r="BS30" i="2"/>
  <c r="BT30" i="2"/>
  <c r="BU30" i="2"/>
  <c r="BV30" i="2"/>
  <c r="CA30" i="2"/>
  <c r="BW30" i="2"/>
  <c r="BX30" i="2"/>
  <c r="BY30" i="2"/>
  <c r="BZ30" i="2"/>
  <c r="CF30" i="2"/>
  <c r="CG30" i="2"/>
  <c r="CH30" i="2"/>
  <c r="CP30" i="2"/>
  <c r="CI30" i="2"/>
  <c r="CJ30" i="2"/>
  <c r="CK30" i="2"/>
  <c r="CL30" i="2"/>
  <c r="CM30" i="2"/>
  <c r="B31" i="2"/>
  <c r="C31" i="2"/>
  <c r="I31" i="2"/>
  <c r="J31" i="2"/>
  <c r="K31" i="2"/>
  <c r="Q31" i="2"/>
  <c r="R31" i="2"/>
  <c r="S31" i="2"/>
  <c r="AA31" i="2"/>
  <c r="AK31" i="2"/>
  <c r="AL31" i="2"/>
  <c r="AQ31" i="2"/>
  <c r="AR31" i="2"/>
  <c r="AS31" i="2"/>
  <c r="AT31" i="2"/>
  <c r="BJ31" i="2"/>
  <c r="AZ31" i="2"/>
  <c r="BA31" i="2"/>
  <c r="BI31" i="2"/>
  <c r="BB31" i="2"/>
  <c r="BS31" i="2"/>
  <c r="BT31" i="2"/>
  <c r="BU31" i="2"/>
  <c r="BV31" i="2"/>
  <c r="BW31" i="2"/>
  <c r="BX31" i="2"/>
  <c r="BY31" i="2"/>
  <c r="BZ31" i="2"/>
  <c r="CF31" i="2"/>
  <c r="CG31" i="2"/>
  <c r="CH31" i="2"/>
  <c r="CI31" i="2"/>
  <c r="CJ31" i="2"/>
  <c r="CK31" i="2"/>
  <c r="CL31" i="2"/>
  <c r="CM31" i="2"/>
  <c r="B32" i="2"/>
  <c r="C32" i="2"/>
  <c r="I32" i="2"/>
  <c r="Y32" i="2"/>
  <c r="J32" i="2"/>
  <c r="Z32" i="2"/>
  <c r="K32" i="2"/>
  <c r="AA32" i="2"/>
  <c r="L32" i="2"/>
  <c r="AB32" i="2"/>
  <c r="Q32" i="2"/>
  <c r="R32" i="2"/>
  <c r="S32" i="2"/>
  <c r="T32" i="2"/>
  <c r="AK32" i="2"/>
  <c r="AL32" i="2"/>
  <c r="AQ32" i="2"/>
  <c r="AR32" i="2"/>
  <c r="BH32" i="2"/>
  <c r="AS32" i="2"/>
  <c r="BI32" i="2"/>
  <c r="AT32" i="2"/>
  <c r="AU32" i="2"/>
  <c r="BK32" i="2"/>
  <c r="BP32" i="2"/>
  <c r="AZ32" i="2"/>
  <c r="BA32" i="2"/>
  <c r="BB32" i="2"/>
  <c r="BJ32" i="2"/>
  <c r="BC32" i="2"/>
  <c r="BQ32" i="2"/>
  <c r="BS32" i="2"/>
  <c r="BT32" i="2"/>
  <c r="BU32" i="2"/>
  <c r="CB32" i="2"/>
  <c r="BV32" i="2"/>
  <c r="BW32" i="2"/>
  <c r="BX32" i="2"/>
  <c r="CC32" i="2"/>
  <c r="BY32" i="2"/>
  <c r="BZ32" i="2"/>
  <c r="CF32" i="2"/>
  <c r="CG32" i="2"/>
  <c r="CH32" i="2"/>
  <c r="CI32" i="2"/>
  <c r="CJ32" i="2"/>
  <c r="CK32" i="2"/>
  <c r="CL32" i="2"/>
  <c r="CM32" i="2"/>
  <c r="B33" i="2"/>
  <c r="C33" i="2"/>
  <c r="I33" i="2"/>
  <c r="J33" i="2"/>
  <c r="K33" i="2"/>
  <c r="AA33" i="2"/>
  <c r="L33" i="2"/>
  <c r="AB33" i="2"/>
  <c r="M33" i="2"/>
  <c r="Q33" i="2"/>
  <c r="R33" i="2"/>
  <c r="S33" i="2"/>
  <c r="T33" i="2"/>
  <c r="U33" i="2"/>
  <c r="AK33" i="2"/>
  <c r="AL33" i="2"/>
  <c r="AQ33" i="2"/>
  <c r="AR33" i="2"/>
  <c r="BH33" i="2"/>
  <c r="AS33" i="2"/>
  <c r="AT33" i="2"/>
  <c r="BJ33" i="2"/>
  <c r="AU33" i="2"/>
  <c r="BK33" i="2"/>
  <c r="AV33" i="2"/>
  <c r="AZ33" i="2"/>
  <c r="BA33" i="2"/>
  <c r="BB33" i="2"/>
  <c r="BC33" i="2"/>
  <c r="BD33" i="2"/>
  <c r="BL33" i="2"/>
  <c r="BS33" i="2"/>
  <c r="BT33" i="2"/>
  <c r="BU33" i="2"/>
  <c r="BV33" i="2"/>
  <c r="CA33" i="2"/>
  <c r="BW33" i="2"/>
  <c r="CB33" i="2"/>
  <c r="BX33" i="2"/>
  <c r="CC33" i="2"/>
  <c r="BY33" i="2"/>
  <c r="BZ33" i="2"/>
  <c r="CF33" i="2"/>
  <c r="CG33" i="2"/>
  <c r="CO33" i="2"/>
  <c r="CH33" i="2"/>
  <c r="CI33" i="2"/>
  <c r="CJ33" i="2"/>
  <c r="CK33" i="2"/>
  <c r="CL33" i="2"/>
  <c r="CM33" i="2"/>
  <c r="B34" i="2"/>
  <c r="C34" i="2"/>
  <c r="I34" i="2"/>
  <c r="J34" i="2"/>
  <c r="K34" i="2"/>
  <c r="L34" i="2"/>
  <c r="M34" i="2"/>
  <c r="N34" i="2"/>
  <c r="Q34" i="2"/>
  <c r="R34" i="2"/>
  <c r="S34" i="2"/>
  <c r="T34" i="2"/>
  <c r="U34" i="2"/>
  <c r="AC34" i="2"/>
  <c r="V34" i="2"/>
  <c r="AA34" i="2"/>
  <c r="AK34" i="2"/>
  <c r="AL34" i="2"/>
  <c r="AQ34" i="2"/>
  <c r="AR34" i="2"/>
  <c r="BH34" i="2"/>
  <c r="AS34" i="2"/>
  <c r="AT34" i="2"/>
  <c r="BJ34" i="2"/>
  <c r="AU34" i="2"/>
  <c r="AV34" i="2"/>
  <c r="AW34" i="2"/>
  <c r="BM34" i="2"/>
  <c r="AZ34" i="2"/>
  <c r="BA34" i="2"/>
  <c r="BB34" i="2"/>
  <c r="BC34" i="2"/>
  <c r="BD34" i="2"/>
  <c r="BL34" i="2"/>
  <c r="BE34" i="2"/>
  <c r="BS34" i="2"/>
  <c r="BT34" i="2"/>
  <c r="BU34" i="2"/>
  <c r="BV34" i="2"/>
  <c r="CA34" i="2"/>
  <c r="BW34" i="2"/>
  <c r="CB34" i="2"/>
  <c r="BX34" i="2"/>
  <c r="CC34" i="2"/>
  <c r="BY34" i="2"/>
  <c r="BZ34" i="2"/>
  <c r="CF34" i="2"/>
  <c r="CG34" i="2"/>
  <c r="CH34" i="2"/>
  <c r="CI34" i="2"/>
  <c r="CN34" i="2"/>
  <c r="CJ34" i="2"/>
  <c r="CK34" i="2"/>
  <c r="CL34" i="2"/>
  <c r="CM34" i="2"/>
  <c r="B35" i="2"/>
  <c r="C35" i="2"/>
  <c r="I35" i="2"/>
  <c r="Y35" i="2"/>
  <c r="J35" i="2"/>
  <c r="K35" i="2"/>
  <c r="AA35" i="2"/>
  <c r="L35" i="2"/>
  <c r="M35" i="2"/>
  <c r="N35" i="2"/>
  <c r="AD35" i="2"/>
  <c r="O35" i="2"/>
  <c r="AE35" i="2"/>
  <c r="Q35" i="2"/>
  <c r="R35" i="2"/>
  <c r="S35" i="2"/>
  <c r="T35" i="2"/>
  <c r="AB35" i="2"/>
  <c r="U35" i="2"/>
  <c r="V35" i="2"/>
  <c r="W35" i="2"/>
  <c r="AK35" i="2"/>
  <c r="AL35" i="2"/>
  <c r="AQ35" i="2"/>
  <c r="AR35" i="2"/>
  <c r="AS35" i="2"/>
  <c r="BI35" i="2"/>
  <c r="AT35" i="2"/>
  <c r="AU35" i="2"/>
  <c r="AV35" i="2"/>
  <c r="AW35" i="2"/>
  <c r="BM35" i="2"/>
  <c r="AX35" i="2"/>
  <c r="AZ35" i="2"/>
  <c r="BA35" i="2"/>
  <c r="BB35" i="2"/>
  <c r="BJ35" i="2"/>
  <c r="BC35" i="2"/>
  <c r="BD35" i="2"/>
  <c r="BL35" i="2"/>
  <c r="BE35" i="2"/>
  <c r="BF35" i="2"/>
  <c r="BN35" i="2"/>
  <c r="BS35" i="2"/>
  <c r="BT35" i="2"/>
  <c r="BU35" i="2"/>
  <c r="BV35" i="2"/>
  <c r="CA35" i="2"/>
  <c r="BW35" i="2"/>
  <c r="CB35" i="2"/>
  <c r="BX35" i="2"/>
  <c r="BY35" i="2"/>
  <c r="BZ35" i="2"/>
  <c r="CF35" i="2"/>
  <c r="CG35" i="2"/>
  <c r="CH35" i="2"/>
  <c r="CI35" i="2"/>
  <c r="CJ35" i="2"/>
  <c r="CK35" i="2"/>
  <c r="CL35" i="2"/>
  <c r="CM35" i="2"/>
  <c r="B36" i="2"/>
  <c r="C36" i="2"/>
  <c r="I36" i="2"/>
  <c r="J36" i="2"/>
  <c r="Z36" i="2"/>
  <c r="K36" i="2"/>
  <c r="L36" i="2"/>
  <c r="M36" i="2"/>
  <c r="N36" i="2"/>
  <c r="AD36" i="2"/>
  <c r="O36" i="2"/>
  <c r="P36" i="2"/>
  <c r="Q36" i="2"/>
  <c r="R36" i="2"/>
  <c r="S36" i="2"/>
  <c r="T36" i="2"/>
  <c r="U36" i="2"/>
  <c r="V36" i="2"/>
  <c r="W36" i="2"/>
  <c r="X36" i="2"/>
  <c r="Y36" i="2"/>
  <c r="AA36" i="2"/>
  <c r="AC36" i="2"/>
  <c r="AE36" i="2"/>
  <c r="AH36" i="2"/>
  <c r="AF36" i="2"/>
  <c r="AK36" i="2"/>
  <c r="AL36" i="2"/>
  <c r="AQ36" i="2"/>
  <c r="AR36" i="2"/>
  <c r="AS36" i="2"/>
  <c r="AT36" i="2"/>
  <c r="AU36" i="2"/>
  <c r="AV36" i="2"/>
  <c r="AW36" i="2"/>
  <c r="AX36" i="2"/>
  <c r="AY36" i="2"/>
  <c r="AZ36" i="2"/>
  <c r="BA36" i="2"/>
  <c r="BB36" i="2"/>
  <c r="BC36" i="2"/>
  <c r="BD36" i="2"/>
  <c r="BE36" i="2"/>
  <c r="BF36" i="2"/>
  <c r="BG36" i="2"/>
  <c r="BH36" i="2"/>
  <c r="BI36" i="2"/>
  <c r="BQ36" i="2"/>
  <c r="BK36" i="2"/>
  <c r="BN36" i="2"/>
  <c r="BO36" i="2"/>
  <c r="BS36" i="2"/>
  <c r="BT36" i="2"/>
  <c r="BU36" i="2"/>
  <c r="BV36" i="2"/>
  <c r="BW36" i="2"/>
  <c r="BX36" i="2"/>
  <c r="BY36" i="2"/>
  <c r="BZ36" i="2"/>
  <c r="CF36" i="2"/>
  <c r="CO36" i="2"/>
  <c r="CG36" i="2"/>
  <c r="CH36" i="2"/>
  <c r="CI36" i="2"/>
  <c r="CJ36" i="2"/>
  <c r="CK36" i="2"/>
  <c r="CP36" i="2"/>
  <c r="CL36" i="2"/>
  <c r="CM36" i="2"/>
  <c r="D37" i="2"/>
  <c r="F37" i="2"/>
  <c r="AM37" i="2"/>
  <c r="AO37" i="2"/>
  <c r="AQ37" i="2"/>
  <c r="B40" i="2"/>
  <c r="C40" i="2"/>
  <c r="AK40" i="2"/>
  <c r="AL40" i="2"/>
  <c r="AQ40" i="2"/>
  <c r="BS40" i="2"/>
  <c r="BT40" i="2"/>
  <c r="BU40" i="2"/>
  <c r="BV40" i="2"/>
  <c r="BW40" i="2"/>
  <c r="CB40" i="2"/>
  <c r="BX40" i="2"/>
  <c r="BY40" i="2"/>
  <c r="BZ40" i="2"/>
  <c r="CF40" i="2"/>
  <c r="CG40" i="2"/>
  <c r="CP40" i="2"/>
  <c r="CH40" i="2"/>
  <c r="CI40" i="2"/>
  <c r="CJ40" i="2"/>
  <c r="CK40" i="2"/>
  <c r="CL40" i="2"/>
  <c r="CM40" i="2"/>
  <c r="B41" i="2"/>
  <c r="C41" i="2"/>
  <c r="I41" i="2"/>
  <c r="Y41" i="2"/>
  <c r="AG41" i="2"/>
  <c r="Q41" i="2"/>
  <c r="AK41" i="2"/>
  <c r="AL41" i="2"/>
  <c r="AQ41" i="2"/>
  <c r="AR41" i="2"/>
  <c r="BH41" i="2"/>
  <c r="BP41" i="2"/>
  <c r="AZ41" i="2"/>
  <c r="BS41" i="2"/>
  <c r="BT41" i="2"/>
  <c r="BU41" i="2"/>
  <c r="BV41" i="2"/>
  <c r="BW41" i="2"/>
  <c r="BX41" i="2"/>
  <c r="BY41" i="2"/>
  <c r="BZ41" i="2"/>
  <c r="CF41" i="2"/>
  <c r="CG41" i="2"/>
  <c r="CH41" i="2"/>
  <c r="CN41" i="2"/>
  <c r="CI41" i="2"/>
  <c r="CJ41" i="2"/>
  <c r="CK41" i="2"/>
  <c r="CL41" i="2"/>
  <c r="CM41" i="2"/>
  <c r="B42" i="2"/>
  <c r="C42" i="2"/>
  <c r="I42" i="2"/>
  <c r="J42" i="2"/>
  <c r="Q42" i="2"/>
  <c r="R42" i="2"/>
  <c r="Y42" i="2"/>
  <c r="AK42" i="2"/>
  <c r="AL42" i="2"/>
  <c r="AQ42" i="2"/>
  <c r="AR42" i="2"/>
  <c r="BH42" i="2"/>
  <c r="BP42" i="2"/>
  <c r="AS42" i="2"/>
  <c r="AZ42" i="2"/>
  <c r="BA42" i="2"/>
  <c r="BI42" i="2"/>
  <c r="BS42" i="2"/>
  <c r="CB42" i="2"/>
  <c r="BT42" i="2"/>
  <c r="BU42" i="2"/>
  <c r="BV42" i="2"/>
  <c r="BW42" i="2"/>
  <c r="BX42" i="2"/>
  <c r="CC42" i="2"/>
  <c r="BY42" i="2"/>
  <c r="BZ42" i="2"/>
  <c r="CF42" i="2"/>
  <c r="CG42" i="2"/>
  <c r="CN42" i="2"/>
  <c r="CH42" i="2"/>
  <c r="CI42" i="2"/>
  <c r="CJ42" i="2"/>
  <c r="CK42" i="2"/>
  <c r="CL42" i="2"/>
  <c r="CM42" i="2"/>
  <c r="B43" i="2"/>
  <c r="C43" i="2"/>
  <c r="I43" i="2"/>
  <c r="J43" i="2"/>
  <c r="Z43" i="2"/>
  <c r="K43" i="2"/>
  <c r="Q43" i="2"/>
  <c r="R43" i="2"/>
  <c r="S43" i="2"/>
  <c r="AA43" i="2"/>
  <c r="AK43" i="2"/>
  <c r="AL43" i="2"/>
  <c r="AQ43" i="2"/>
  <c r="AR43" i="2"/>
  <c r="AS43" i="2"/>
  <c r="AT43" i="2"/>
  <c r="AZ43" i="2"/>
  <c r="BH43" i="2"/>
  <c r="BA43" i="2"/>
  <c r="BB43" i="2"/>
  <c r="BS43" i="2"/>
  <c r="BT43" i="2"/>
  <c r="BU43" i="2"/>
  <c r="BV43" i="2"/>
  <c r="BW43" i="2"/>
  <c r="BX43" i="2"/>
  <c r="BY43" i="2"/>
  <c r="BZ43" i="2"/>
  <c r="CF43" i="2"/>
  <c r="CG43" i="2"/>
  <c r="CH43" i="2"/>
  <c r="CI43" i="2"/>
  <c r="CN43" i="2"/>
  <c r="CJ43" i="2"/>
  <c r="CK43" i="2"/>
  <c r="CL43" i="2"/>
  <c r="CM43" i="2"/>
  <c r="B44" i="2"/>
  <c r="C44" i="2"/>
  <c r="I44" i="2"/>
  <c r="J44" i="2"/>
  <c r="Z44" i="2"/>
  <c r="K44" i="2"/>
  <c r="L44" i="2"/>
  <c r="Q44" i="2"/>
  <c r="Y44" i="2"/>
  <c r="R44" i="2"/>
  <c r="S44" i="2"/>
  <c r="T44" i="2"/>
  <c r="AA44" i="2"/>
  <c r="AK44" i="2"/>
  <c r="AL44" i="2"/>
  <c r="AQ44" i="2"/>
  <c r="AR44" i="2"/>
  <c r="AS44" i="2"/>
  <c r="AT44" i="2"/>
  <c r="BJ44" i="2"/>
  <c r="AU44" i="2"/>
  <c r="AZ44" i="2"/>
  <c r="BA44" i="2"/>
  <c r="BB44" i="2"/>
  <c r="BC44" i="2"/>
  <c r="BS44" i="2"/>
  <c r="CC44" i="2"/>
  <c r="BT44" i="2"/>
  <c r="BU44" i="2"/>
  <c r="BV44" i="2"/>
  <c r="CA44" i="2"/>
  <c r="BW44" i="2"/>
  <c r="BX44" i="2"/>
  <c r="BY44" i="2"/>
  <c r="BZ44" i="2"/>
  <c r="CF44" i="2"/>
  <c r="CG44" i="2"/>
  <c r="CH44" i="2"/>
  <c r="CI44" i="2"/>
  <c r="CJ44" i="2"/>
  <c r="CO44" i="2"/>
  <c r="CK44" i="2"/>
  <c r="CP44" i="2"/>
  <c r="CL44" i="2"/>
  <c r="CM44" i="2"/>
  <c r="B45" i="2"/>
  <c r="C45" i="2"/>
  <c r="I45" i="2"/>
  <c r="Y45" i="2"/>
  <c r="J45" i="2"/>
  <c r="K45" i="2"/>
  <c r="L45" i="2"/>
  <c r="M45" i="2"/>
  <c r="Q45" i="2"/>
  <c r="R45" i="2"/>
  <c r="S45" i="2"/>
  <c r="AA45" i="2"/>
  <c r="T45" i="2"/>
  <c r="U45" i="2"/>
  <c r="AK45" i="2"/>
  <c r="AL45" i="2"/>
  <c r="AQ45" i="2"/>
  <c r="AR45" i="2"/>
  <c r="BH45" i="2"/>
  <c r="AS45" i="2"/>
  <c r="BI45" i="2"/>
  <c r="AT45" i="2"/>
  <c r="BJ45" i="2"/>
  <c r="AU45" i="2"/>
  <c r="AV45" i="2"/>
  <c r="AZ45" i="2"/>
  <c r="BA45" i="2"/>
  <c r="BB45" i="2"/>
  <c r="BC45" i="2"/>
  <c r="BD45" i="2"/>
  <c r="BL45" i="2"/>
  <c r="BS45" i="2"/>
  <c r="BT45" i="2"/>
  <c r="BU45" i="2"/>
  <c r="BV45" i="2"/>
  <c r="BW45" i="2"/>
  <c r="CB45" i="2"/>
  <c r="BX45" i="2"/>
  <c r="CC45" i="2"/>
  <c r="BY45" i="2"/>
  <c r="BZ45" i="2"/>
  <c r="H45" i="2"/>
  <c r="CF45" i="2"/>
  <c r="CO45" i="2"/>
  <c r="CG45" i="2"/>
  <c r="CH45" i="2"/>
  <c r="CI45" i="2"/>
  <c r="CJ45" i="2"/>
  <c r="CK45" i="2"/>
  <c r="CL45" i="2"/>
  <c r="CM45" i="2"/>
  <c r="B46" i="2"/>
  <c r="C46" i="2"/>
  <c r="I46" i="2"/>
  <c r="Y46" i="2"/>
  <c r="J46" i="2"/>
  <c r="K46" i="2"/>
  <c r="L46" i="2"/>
  <c r="M46" i="2"/>
  <c r="N46" i="2"/>
  <c r="Q46" i="2"/>
  <c r="R46" i="2"/>
  <c r="Z46" i="2"/>
  <c r="S46" i="2"/>
  <c r="AA46" i="2"/>
  <c r="T46" i="2"/>
  <c r="AB46" i="2"/>
  <c r="U46" i="2"/>
  <c r="V46" i="2"/>
  <c r="AK46" i="2"/>
  <c r="AL46" i="2"/>
  <c r="AQ46" i="2"/>
  <c r="AR46" i="2"/>
  <c r="AS46" i="2"/>
  <c r="BI46" i="2"/>
  <c r="AT46" i="2"/>
  <c r="AU46" i="2"/>
  <c r="AV46" i="2"/>
  <c r="AW46" i="2"/>
  <c r="AZ46" i="2"/>
  <c r="BH46" i="2"/>
  <c r="BA46" i="2"/>
  <c r="BB46" i="2"/>
  <c r="BJ46" i="2"/>
  <c r="BC46" i="2"/>
  <c r="BD46" i="2"/>
  <c r="BL46" i="2"/>
  <c r="BE46" i="2"/>
  <c r="BM46" i="2"/>
  <c r="BS46" i="2"/>
  <c r="CB46" i="2"/>
  <c r="BT46" i="2"/>
  <c r="BU46" i="2"/>
  <c r="BV46" i="2"/>
  <c r="BW46" i="2"/>
  <c r="BX46" i="2"/>
  <c r="BY46" i="2"/>
  <c r="BZ46" i="2"/>
  <c r="CF46" i="2"/>
  <c r="CG46" i="2"/>
  <c r="CH46" i="2"/>
  <c r="CI46" i="2"/>
  <c r="CJ46" i="2"/>
  <c r="CK46" i="2"/>
  <c r="CL46" i="2"/>
  <c r="CM46" i="2"/>
  <c r="B47" i="2"/>
  <c r="C47" i="2"/>
  <c r="I47" i="2"/>
  <c r="Y47" i="2"/>
  <c r="J47" i="2"/>
  <c r="K47" i="2"/>
  <c r="L47" i="2"/>
  <c r="M47" i="2"/>
  <c r="AC47" i="2"/>
  <c r="N47" i="2"/>
  <c r="O47" i="2"/>
  <c r="Q47" i="2"/>
  <c r="R47" i="2"/>
  <c r="S47" i="2"/>
  <c r="T47" i="2"/>
  <c r="AB47" i="2"/>
  <c r="U47" i="2"/>
  <c r="V47" i="2"/>
  <c r="AD47" i="2"/>
  <c r="W47" i="2"/>
  <c r="AK47" i="2"/>
  <c r="AL47" i="2"/>
  <c r="AQ47" i="2"/>
  <c r="AR47" i="2"/>
  <c r="AS47" i="2"/>
  <c r="AT47" i="2"/>
  <c r="BJ47" i="2"/>
  <c r="AU47" i="2"/>
  <c r="AV47" i="2"/>
  <c r="AW47" i="2"/>
  <c r="AX47" i="2"/>
  <c r="AZ47" i="2"/>
  <c r="BA47" i="2"/>
  <c r="BI47" i="2"/>
  <c r="BB47" i="2"/>
  <c r="BC47" i="2"/>
  <c r="BK47" i="2"/>
  <c r="BD47" i="2"/>
  <c r="BE47" i="2"/>
  <c r="BF47" i="2"/>
  <c r="BS47" i="2"/>
  <c r="BT47" i="2"/>
  <c r="CA47" i="2"/>
  <c r="BU47" i="2"/>
  <c r="BV47" i="2"/>
  <c r="BW47" i="2"/>
  <c r="BX47" i="2"/>
  <c r="CC47" i="2"/>
  <c r="BY47" i="2"/>
  <c r="BZ47" i="2"/>
  <c r="H47" i="2"/>
  <c r="CF47" i="2"/>
  <c r="CP47" i="2"/>
  <c r="CG47" i="2"/>
  <c r="CH47" i="2"/>
  <c r="CI47" i="2"/>
  <c r="CJ47" i="2"/>
  <c r="CK47" i="2"/>
  <c r="CL47" i="2"/>
  <c r="CM47" i="2"/>
  <c r="B48" i="2"/>
  <c r="C48" i="2"/>
  <c r="I48" i="2"/>
  <c r="Y48" i="2"/>
  <c r="J48" i="2"/>
  <c r="K48" i="2"/>
  <c r="L48" i="2"/>
  <c r="AB48" i="2"/>
  <c r="M48" i="2"/>
  <c r="AC48" i="2"/>
  <c r="N48" i="2"/>
  <c r="O48" i="2"/>
  <c r="AE48" i="2"/>
  <c r="P48" i="2"/>
  <c r="Q48" i="2"/>
  <c r="R48" i="2"/>
  <c r="S48" i="2"/>
  <c r="AA48" i="2"/>
  <c r="T48" i="2"/>
  <c r="U48" i="2"/>
  <c r="V48" i="2"/>
  <c r="W48" i="2"/>
  <c r="X48" i="2"/>
  <c r="AF48" i="2"/>
  <c r="Z48" i="2"/>
  <c r="AK48" i="2"/>
  <c r="AL48" i="2"/>
  <c r="AQ48" i="2"/>
  <c r="AR48" i="2"/>
  <c r="AS48" i="2"/>
  <c r="AT48" i="2"/>
  <c r="AU48" i="2"/>
  <c r="AV48" i="2"/>
  <c r="AW48" i="2"/>
  <c r="AX48" i="2"/>
  <c r="AY48" i="2"/>
  <c r="AZ48" i="2"/>
  <c r="BA48" i="2"/>
  <c r="BB48" i="2"/>
  <c r="BC48" i="2"/>
  <c r="BD48" i="2"/>
  <c r="BE48" i="2"/>
  <c r="BF48" i="2"/>
  <c r="BG48" i="2"/>
  <c r="BH48" i="2"/>
  <c r="BI48" i="2"/>
  <c r="BJ48" i="2"/>
  <c r="BK48" i="2"/>
  <c r="BL48" i="2"/>
  <c r="BM48" i="2"/>
  <c r="BN48" i="2"/>
  <c r="BO48" i="2"/>
  <c r="BS48" i="2"/>
  <c r="BT48" i="2"/>
  <c r="BU48" i="2"/>
  <c r="BV48" i="2"/>
  <c r="BW48" i="2"/>
  <c r="BX48" i="2"/>
  <c r="BY48" i="2"/>
  <c r="BZ48" i="2"/>
  <c r="CF48" i="2"/>
  <c r="CG48" i="2"/>
  <c r="CN48" i="2"/>
  <c r="CH48" i="2"/>
  <c r="CI48" i="2"/>
  <c r="CJ48" i="2"/>
  <c r="CK48" i="2"/>
  <c r="CL48" i="2"/>
  <c r="CM48" i="2"/>
  <c r="D49" i="2"/>
  <c r="F49" i="2"/>
  <c r="AM49" i="2"/>
  <c r="AO49" i="2"/>
  <c r="AQ49" i="2"/>
  <c r="B52" i="2"/>
  <c r="C52" i="2"/>
  <c r="AK52" i="2"/>
  <c r="AL52" i="2"/>
  <c r="AQ52" i="2"/>
  <c r="BS52" i="2"/>
  <c r="BT52" i="2"/>
  <c r="CB52" i="2"/>
  <c r="BU52" i="2"/>
  <c r="BV52" i="2"/>
  <c r="CA52" i="2"/>
  <c r="BW52" i="2"/>
  <c r="BX52" i="2"/>
  <c r="CC52" i="2"/>
  <c r="BY52" i="2"/>
  <c r="H52" i="2"/>
  <c r="BZ52" i="2"/>
  <c r="CF52" i="2"/>
  <c r="CG52" i="2"/>
  <c r="CH52" i="2"/>
  <c r="CI52" i="2"/>
  <c r="CN52" i="2"/>
  <c r="CJ52" i="2"/>
  <c r="CO52" i="2"/>
  <c r="CK52" i="2"/>
  <c r="CL52" i="2"/>
  <c r="CM52" i="2"/>
  <c r="B53" i="2"/>
  <c r="C53" i="2"/>
  <c r="I53" i="2"/>
  <c r="Q53" i="2"/>
  <c r="AK53" i="2"/>
  <c r="AL53" i="2"/>
  <c r="AQ53" i="2"/>
  <c r="AR53" i="2"/>
  <c r="AZ53" i="2"/>
  <c r="BQ53" i="2"/>
  <c r="BS53" i="2"/>
  <c r="CA53" i="2"/>
  <c r="CD53" i="2"/>
  <c r="BT53" i="2"/>
  <c r="BU53" i="2"/>
  <c r="BV53" i="2"/>
  <c r="BW53" i="2"/>
  <c r="CB53" i="2"/>
  <c r="BX53" i="2"/>
  <c r="CC53" i="2"/>
  <c r="BY53" i="2"/>
  <c r="BZ53" i="2"/>
  <c r="CF53" i="2"/>
  <c r="CG53" i="2"/>
  <c r="CH53" i="2"/>
  <c r="CI53" i="2"/>
  <c r="CJ53" i="2"/>
  <c r="CK53" i="2"/>
  <c r="CL53" i="2"/>
  <c r="CM53" i="2"/>
  <c r="B54" i="2"/>
  <c r="C54" i="2"/>
  <c r="I54" i="2"/>
  <c r="J54" i="2"/>
  <c r="Q54" i="2"/>
  <c r="R54" i="2"/>
  <c r="AK54" i="2"/>
  <c r="AL54" i="2"/>
  <c r="AQ54" i="2"/>
  <c r="AR54" i="2"/>
  <c r="AS54" i="2"/>
  <c r="AZ54" i="2"/>
  <c r="BA54" i="2"/>
  <c r="BI54" i="2"/>
  <c r="BS54" i="2"/>
  <c r="BT54" i="2"/>
  <c r="BU54" i="2"/>
  <c r="BV54" i="2"/>
  <c r="BW54" i="2"/>
  <c r="BX54" i="2"/>
  <c r="BY54" i="2"/>
  <c r="BZ54" i="2"/>
  <c r="H54" i="2"/>
  <c r="CF54" i="2"/>
  <c r="CN54" i="2"/>
  <c r="CG54" i="2"/>
  <c r="CH54" i="2"/>
  <c r="CI54" i="2"/>
  <c r="CJ54" i="2"/>
  <c r="CK54" i="2"/>
  <c r="CL54" i="2"/>
  <c r="CM54" i="2"/>
  <c r="B55" i="2"/>
  <c r="C55" i="2"/>
  <c r="I55" i="2"/>
  <c r="J55" i="2"/>
  <c r="K55" i="2"/>
  <c r="Q55" i="2"/>
  <c r="R55" i="2"/>
  <c r="Z55" i="2"/>
  <c r="S55" i="2"/>
  <c r="AK55" i="2"/>
  <c r="AL55" i="2"/>
  <c r="AQ55" i="2"/>
  <c r="AR55" i="2"/>
  <c r="BH55" i="2"/>
  <c r="AS55" i="2"/>
  <c r="BI55" i="2"/>
  <c r="AT55" i="2"/>
  <c r="AZ55" i="2"/>
  <c r="BA55" i="2"/>
  <c r="BB55" i="2"/>
  <c r="BS55" i="2"/>
  <c r="CC55" i="2"/>
  <c r="BT55" i="2"/>
  <c r="BU55" i="2"/>
  <c r="BV55" i="2"/>
  <c r="BW55" i="2"/>
  <c r="BX55" i="2"/>
  <c r="BY55" i="2"/>
  <c r="BZ55" i="2"/>
  <c r="CF55" i="2"/>
  <c r="CG55" i="2"/>
  <c r="CH55" i="2"/>
  <c r="CI55" i="2"/>
  <c r="CJ55" i="2"/>
  <c r="CK55" i="2"/>
  <c r="CL55" i="2"/>
  <c r="CM55" i="2"/>
  <c r="B56" i="2"/>
  <c r="C56" i="2"/>
  <c r="I56" i="2"/>
  <c r="J56" i="2"/>
  <c r="K56" i="2"/>
  <c r="L56" i="2"/>
  <c r="AB56" i="2"/>
  <c r="Q56" i="2"/>
  <c r="Y56" i="2"/>
  <c r="R56" i="2"/>
  <c r="Z56" i="2"/>
  <c r="S56" i="2"/>
  <c r="T56" i="2"/>
  <c r="AA56" i="2"/>
  <c r="AK56" i="2"/>
  <c r="AL56" i="2"/>
  <c r="AQ56" i="2"/>
  <c r="AR56" i="2"/>
  <c r="AS56" i="2"/>
  <c r="BI56" i="2"/>
  <c r="AT56" i="2"/>
  <c r="BJ56" i="2"/>
  <c r="AU56" i="2"/>
  <c r="AZ56" i="2"/>
  <c r="BA56" i="2"/>
  <c r="BB56" i="2"/>
  <c r="BC56" i="2"/>
  <c r="BH56" i="2"/>
  <c r="BS56" i="2"/>
  <c r="BT56" i="2"/>
  <c r="BU56" i="2"/>
  <c r="BV56" i="2"/>
  <c r="BW56" i="2"/>
  <c r="CB56" i="2"/>
  <c r="H56" i="2"/>
  <c r="BX56" i="2"/>
  <c r="BY56" i="2"/>
  <c r="BZ56" i="2"/>
  <c r="CF56" i="2"/>
  <c r="CG56" i="2"/>
  <c r="CH56" i="2"/>
  <c r="CO56" i="2"/>
  <c r="CI56" i="2"/>
  <c r="CJ56" i="2"/>
  <c r="CK56" i="2"/>
  <c r="CL56" i="2"/>
  <c r="CM56" i="2"/>
  <c r="B57" i="2"/>
  <c r="C57" i="2"/>
  <c r="I57" i="2"/>
  <c r="J57" i="2"/>
  <c r="K57" i="2"/>
  <c r="L57" i="2"/>
  <c r="M57" i="2"/>
  <c r="AC57" i="2"/>
  <c r="Q57" i="2"/>
  <c r="R57" i="2"/>
  <c r="S57" i="2"/>
  <c r="AA57" i="2"/>
  <c r="T57" i="2"/>
  <c r="U57" i="2"/>
  <c r="AK57" i="2"/>
  <c r="AL57" i="2"/>
  <c r="AQ57" i="2"/>
  <c r="AR57" i="2"/>
  <c r="BH57" i="2"/>
  <c r="AS57" i="2"/>
  <c r="AT57" i="2"/>
  <c r="AU57" i="2"/>
  <c r="AV57" i="2"/>
  <c r="BL57" i="2"/>
  <c r="AZ57" i="2"/>
  <c r="BA57" i="2"/>
  <c r="BB57" i="2"/>
  <c r="BC57" i="2"/>
  <c r="BD57" i="2"/>
  <c r="BI57" i="2"/>
  <c r="BS57" i="2"/>
  <c r="BT57" i="2"/>
  <c r="BU57" i="2"/>
  <c r="CA57" i="2"/>
  <c r="BV57" i="2"/>
  <c r="BW57" i="2"/>
  <c r="BX57" i="2"/>
  <c r="CC57" i="2"/>
  <c r="BY57" i="2"/>
  <c r="H57" i="2"/>
  <c r="BZ57" i="2"/>
  <c r="CF57" i="2"/>
  <c r="CG57" i="2"/>
  <c r="CH57" i="2"/>
  <c r="CO57" i="2"/>
  <c r="CI57" i="2"/>
  <c r="CJ57" i="2"/>
  <c r="CK57" i="2"/>
  <c r="CL57" i="2"/>
  <c r="CM57" i="2"/>
  <c r="B58" i="2"/>
  <c r="C58" i="2"/>
  <c r="I58" i="2"/>
  <c r="J58" i="2"/>
  <c r="Z58" i="2"/>
  <c r="K58" i="2"/>
  <c r="AA58" i="2"/>
  <c r="L58" i="2"/>
  <c r="M58" i="2"/>
  <c r="AC58" i="2"/>
  <c r="N58" i="2"/>
  <c r="Q58" i="2"/>
  <c r="R58" i="2"/>
  <c r="S58" i="2"/>
  <c r="T58" i="2"/>
  <c r="AB58" i="2"/>
  <c r="U58" i="2"/>
  <c r="V58" i="2"/>
  <c r="AD58" i="2"/>
  <c r="AK58" i="2"/>
  <c r="AL58" i="2"/>
  <c r="AQ58" i="2"/>
  <c r="AR58" i="2"/>
  <c r="AS58" i="2"/>
  <c r="BI58" i="2"/>
  <c r="AT58" i="2"/>
  <c r="AU58" i="2"/>
  <c r="AV58" i="2"/>
  <c r="AW58" i="2"/>
  <c r="AZ58" i="2"/>
  <c r="BA58" i="2"/>
  <c r="BB58" i="2"/>
  <c r="BJ58" i="2"/>
  <c r="BC58" i="2"/>
  <c r="BK58" i="2"/>
  <c r="BD58" i="2"/>
  <c r="BE58" i="2"/>
  <c r="BM58" i="2"/>
  <c r="BS58" i="2"/>
  <c r="BT58" i="2"/>
  <c r="BU58" i="2"/>
  <c r="BV58" i="2"/>
  <c r="CA58" i="2"/>
  <c r="BW58" i="2"/>
  <c r="CB58" i="2"/>
  <c r="H58" i="2"/>
  <c r="BX58" i="2"/>
  <c r="CC58" i="2"/>
  <c r="BY58" i="2"/>
  <c r="BZ58" i="2"/>
  <c r="CF58" i="2"/>
  <c r="CG58" i="2"/>
  <c r="CH58" i="2"/>
  <c r="CI58" i="2"/>
  <c r="CJ58" i="2"/>
  <c r="CO58" i="2"/>
  <c r="CK58" i="2"/>
  <c r="CL58" i="2"/>
  <c r="CM58" i="2"/>
  <c r="B59" i="2"/>
  <c r="C59" i="2"/>
  <c r="I59" i="2"/>
  <c r="J59" i="2"/>
  <c r="Z59" i="2"/>
  <c r="K59" i="2"/>
  <c r="L59" i="2"/>
  <c r="M59" i="2"/>
  <c r="N59" i="2"/>
  <c r="AD59" i="2"/>
  <c r="O59" i="2"/>
  <c r="Q59" i="2"/>
  <c r="R59" i="2"/>
  <c r="S59" i="2"/>
  <c r="T59" i="2"/>
  <c r="AB59" i="2"/>
  <c r="U59" i="2"/>
  <c r="AC59" i="2"/>
  <c r="V59" i="2"/>
  <c r="W59" i="2"/>
  <c r="AE59" i="2"/>
  <c r="AK59" i="2"/>
  <c r="AL59" i="2"/>
  <c r="AQ59" i="2"/>
  <c r="AR59" i="2"/>
  <c r="AS59" i="2"/>
  <c r="AT59" i="2"/>
  <c r="AU59" i="2"/>
  <c r="AV59" i="2"/>
  <c r="BL59" i="2"/>
  <c r="AW59" i="2"/>
  <c r="AX59" i="2"/>
  <c r="BN59" i="2"/>
  <c r="AZ59" i="2"/>
  <c r="BA59" i="2"/>
  <c r="BB59" i="2"/>
  <c r="BC59" i="2"/>
  <c r="BD59" i="2"/>
  <c r="BE59" i="2"/>
  <c r="BF59" i="2"/>
  <c r="BS59" i="2"/>
  <c r="BT59" i="2"/>
  <c r="BU59" i="2"/>
  <c r="BV59" i="2"/>
  <c r="BW59" i="2"/>
  <c r="BX59" i="2"/>
  <c r="BY59" i="2"/>
  <c r="BZ59" i="2"/>
  <c r="CF59" i="2"/>
  <c r="CG59" i="2"/>
  <c r="CH59" i="2"/>
  <c r="CI59" i="2"/>
  <c r="CJ59" i="2"/>
  <c r="CK59" i="2"/>
  <c r="CL59" i="2"/>
  <c r="CM59" i="2"/>
  <c r="B60" i="2"/>
  <c r="C60" i="2"/>
  <c r="I60" i="2"/>
  <c r="J60" i="2"/>
  <c r="K60" i="2"/>
  <c r="L60" i="2"/>
  <c r="M60" i="2"/>
  <c r="N60" i="2"/>
  <c r="AD60" i="2"/>
  <c r="O60" i="2"/>
  <c r="P60" i="2"/>
  <c r="Q60" i="2"/>
  <c r="R60" i="2"/>
  <c r="S60" i="2"/>
  <c r="T60" i="2"/>
  <c r="U60" i="2"/>
  <c r="V60" i="2"/>
  <c r="W60" i="2"/>
  <c r="X60" i="2"/>
  <c r="Y60" i="2"/>
  <c r="Z60" i="2"/>
  <c r="AB60" i="2"/>
  <c r="AE60" i="2"/>
  <c r="AF60" i="2"/>
  <c r="AK60" i="2"/>
  <c r="AL60" i="2"/>
  <c r="AQ60" i="2"/>
  <c r="AR60" i="2"/>
  <c r="AS60" i="2"/>
  <c r="AT60" i="2"/>
  <c r="AU60" i="2"/>
  <c r="AV60" i="2"/>
  <c r="AW60" i="2"/>
  <c r="AX60" i="2"/>
  <c r="AY60" i="2"/>
  <c r="AZ60" i="2"/>
  <c r="BA60" i="2"/>
  <c r="BB60" i="2"/>
  <c r="BC60" i="2"/>
  <c r="BD60" i="2"/>
  <c r="BE60" i="2"/>
  <c r="BF60" i="2"/>
  <c r="BG60" i="2"/>
  <c r="BH60" i="2"/>
  <c r="BI60" i="2"/>
  <c r="BJ60" i="2"/>
  <c r="BK60" i="2"/>
  <c r="BL60" i="2"/>
  <c r="BM60" i="2"/>
  <c r="BN60" i="2"/>
  <c r="BO60" i="2"/>
  <c r="BS60" i="2"/>
  <c r="CB60" i="2"/>
  <c r="BT60" i="2"/>
  <c r="BU60" i="2"/>
  <c r="BV60" i="2"/>
  <c r="CA60" i="2"/>
  <c r="BW60" i="2"/>
  <c r="BX60" i="2"/>
  <c r="BY60" i="2"/>
  <c r="H60" i="2"/>
  <c r="BZ60" i="2"/>
  <c r="CF60" i="2"/>
  <c r="CG60" i="2"/>
  <c r="CH60" i="2"/>
  <c r="CI60" i="2"/>
  <c r="CJ60" i="2"/>
  <c r="CK60" i="2"/>
  <c r="CL60" i="2"/>
  <c r="CM60" i="2"/>
  <c r="D61" i="2"/>
  <c r="F61" i="2"/>
  <c r="AM61" i="2"/>
  <c r="AO61" i="2"/>
  <c r="AQ61" i="2"/>
  <c r="B66" i="2"/>
  <c r="C66" i="2"/>
  <c r="H66" i="2"/>
  <c r="AK66" i="2"/>
  <c r="AL66" i="2"/>
  <c r="BS66" i="2"/>
  <c r="CB66" i="2"/>
  <c r="BT66" i="2"/>
  <c r="BU66" i="2"/>
  <c r="BV66" i="2"/>
  <c r="BW66" i="2"/>
  <c r="BX66" i="2"/>
  <c r="CC66" i="2"/>
  <c r="BY66" i="2"/>
  <c r="BZ66" i="2"/>
  <c r="CF66" i="2"/>
  <c r="CG66" i="2"/>
  <c r="CH66" i="2"/>
  <c r="CI66" i="2"/>
  <c r="CJ66" i="2"/>
  <c r="CO66" i="2"/>
  <c r="CK66" i="2"/>
  <c r="CL66" i="2"/>
  <c r="CM66" i="2"/>
  <c r="B67" i="2"/>
  <c r="C67" i="2"/>
  <c r="H67" i="2"/>
  <c r="I67" i="2"/>
  <c r="Y67" i="2"/>
  <c r="AG67" i="2"/>
  <c r="Q67" i="2"/>
  <c r="AK67" i="2"/>
  <c r="AL67" i="2"/>
  <c r="AR67" i="2"/>
  <c r="AZ67" i="2"/>
  <c r="BH67" i="2"/>
  <c r="BP67" i="2"/>
  <c r="BQ67" i="2"/>
  <c r="BS67" i="2"/>
  <c r="BT67" i="2"/>
  <c r="BU67" i="2"/>
  <c r="CC67" i="2"/>
  <c r="BV67" i="2"/>
  <c r="CA67" i="2"/>
  <c r="BW67" i="2"/>
  <c r="BX67" i="2"/>
  <c r="BY67" i="2"/>
  <c r="BZ67" i="2"/>
  <c r="CF67" i="2"/>
  <c r="CG67" i="2"/>
  <c r="CH67" i="2"/>
  <c r="CI67" i="2"/>
  <c r="CN67" i="2"/>
  <c r="CJ67" i="2"/>
  <c r="CO67" i="2"/>
  <c r="CK67" i="2"/>
  <c r="CP67" i="2"/>
  <c r="CL67" i="2"/>
  <c r="CM67" i="2"/>
  <c r="B68" i="2"/>
  <c r="C68" i="2"/>
  <c r="H68" i="2"/>
  <c r="I68" i="2"/>
  <c r="J68" i="2"/>
  <c r="Q68" i="2"/>
  <c r="Y68" i="2"/>
  <c r="AG68" i="2"/>
  <c r="R68" i="2"/>
  <c r="Z68" i="2"/>
  <c r="AK68" i="2"/>
  <c r="AL68" i="2"/>
  <c r="AR68" i="2"/>
  <c r="AS68" i="2"/>
  <c r="AZ68" i="2"/>
  <c r="BH68" i="2"/>
  <c r="BA68" i="2"/>
  <c r="BS68" i="2"/>
  <c r="BT68" i="2"/>
  <c r="BU68" i="2"/>
  <c r="BV68" i="2"/>
  <c r="BW68" i="2"/>
  <c r="CB68" i="2"/>
  <c r="BX68" i="2"/>
  <c r="BY68" i="2"/>
  <c r="BZ68" i="2"/>
  <c r="CF68" i="2"/>
  <c r="CG68" i="2"/>
  <c r="CH68" i="2"/>
  <c r="CO68" i="2"/>
  <c r="CI68" i="2"/>
  <c r="CN68" i="2"/>
  <c r="CJ68" i="2"/>
  <c r="CK68" i="2"/>
  <c r="CL68" i="2"/>
  <c r="CM68" i="2"/>
  <c r="B69" i="2"/>
  <c r="C69" i="2"/>
  <c r="H69" i="2"/>
  <c r="I69" i="2"/>
  <c r="J69" i="2"/>
  <c r="K69" i="2"/>
  <c r="AA69" i="2"/>
  <c r="Q69" i="2"/>
  <c r="R69" i="2"/>
  <c r="Z69" i="2"/>
  <c r="S69" i="2"/>
  <c r="AK69" i="2"/>
  <c r="AL69" i="2"/>
  <c r="AR69" i="2"/>
  <c r="AS69" i="2"/>
  <c r="AT69" i="2"/>
  <c r="BJ69" i="2"/>
  <c r="AZ69" i="2"/>
  <c r="BH69" i="2"/>
  <c r="BA69" i="2"/>
  <c r="BB69" i="2"/>
  <c r="BS69" i="2"/>
  <c r="BT69" i="2"/>
  <c r="BU69" i="2"/>
  <c r="BV69" i="2"/>
  <c r="BW69" i="2"/>
  <c r="BX69" i="2"/>
  <c r="BY69" i="2"/>
  <c r="BZ69" i="2"/>
  <c r="CF69" i="2"/>
  <c r="CO69" i="2"/>
  <c r="CG69" i="2"/>
  <c r="CH69" i="2"/>
  <c r="CI69" i="2"/>
  <c r="CJ69" i="2"/>
  <c r="CK69" i="2"/>
  <c r="CL69" i="2"/>
  <c r="CM69" i="2"/>
  <c r="B70" i="2"/>
  <c r="C70" i="2"/>
  <c r="H70" i="2"/>
  <c r="I70" i="2"/>
  <c r="J70" i="2"/>
  <c r="Z70" i="2"/>
  <c r="K70" i="2"/>
  <c r="L70" i="2"/>
  <c r="AB70" i="2"/>
  <c r="Q70" i="2"/>
  <c r="R70" i="2"/>
  <c r="S70" i="2"/>
  <c r="AA70" i="2"/>
  <c r="T70" i="2"/>
  <c r="AK70" i="2"/>
  <c r="AL70" i="2"/>
  <c r="AR70" i="2"/>
  <c r="AS70" i="2"/>
  <c r="AT70" i="2"/>
  <c r="AU70" i="2"/>
  <c r="BK70" i="2"/>
  <c r="AZ70" i="2"/>
  <c r="BH70" i="2"/>
  <c r="BA70" i="2"/>
  <c r="BI70" i="2"/>
  <c r="BB70" i="2"/>
  <c r="BJ70" i="2"/>
  <c r="BC70" i="2"/>
  <c r="BS70" i="2"/>
  <c r="CB70" i="2"/>
  <c r="BT70" i="2"/>
  <c r="BU70" i="2"/>
  <c r="BV70" i="2"/>
  <c r="BW70" i="2"/>
  <c r="BX70" i="2"/>
  <c r="BY70" i="2"/>
  <c r="BZ70" i="2"/>
  <c r="CF70" i="2"/>
  <c r="CN70" i="2"/>
  <c r="CG70" i="2"/>
  <c r="CH70" i="2"/>
  <c r="CI70" i="2"/>
  <c r="CJ70" i="2"/>
  <c r="CO70" i="2"/>
  <c r="CK70" i="2"/>
  <c r="CL70" i="2"/>
  <c r="CM70" i="2"/>
  <c r="B71" i="2"/>
  <c r="C71" i="2"/>
  <c r="H71" i="2"/>
  <c r="I71" i="2"/>
  <c r="Y71" i="2"/>
  <c r="J71" i="2"/>
  <c r="K71" i="2"/>
  <c r="L71" i="2"/>
  <c r="M71" i="2"/>
  <c r="Q71" i="2"/>
  <c r="R71" i="2"/>
  <c r="S71" i="2"/>
  <c r="T71" i="2"/>
  <c r="U71" i="2"/>
  <c r="AK71" i="2"/>
  <c r="AL71" i="2"/>
  <c r="AR71" i="2"/>
  <c r="AS71" i="2"/>
  <c r="AT71" i="2"/>
  <c r="BJ71" i="2"/>
  <c r="AU71" i="2"/>
  <c r="AV71" i="2"/>
  <c r="BL71" i="2"/>
  <c r="AZ71" i="2"/>
  <c r="BA71" i="2"/>
  <c r="BI71" i="2"/>
  <c r="BB71" i="2"/>
  <c r="BC71" i="2"/>
  <c r="BD71" i="2"/>
  <c r="BS71" i="2"/>
  <c r="BT71" i="2"/>
  <c r="CC71" i="2"/>
  <c r="BU71" i="2"/>
  <c r="BV71" i="2"/>
  <c r="BW71" i="2"/>
  <c r="BX71" i="2"/>
  <c r="BY71" i="2"/>
  <c r="BZ71" i="2"/>
  <c r="CF71" i="2"/>
  <c r="CG71" i="2"/>
  <c r="CH71" i="2"/>
  <c r="CI71" i="2"/>
  <c r="CJ71" i="2"/>
  <c r="CO71" i="2"/>
  <c r="CK71" i="2"/>
  <c r="CL71" i="2"/>
  <c r="CM71" i="2"/>
  <c r="B72" i="2"/>
  <c r="C72" i="2"/>
  <c r="H72" i="2"/>
  <c r="I72" i="2"/>
  <c r="J72" i="2"/>
  <c r="K72" i="2"/>
  <c r="L72" i="2"/>
  <c r="M72" i="2"/>
  <c r="AC72" i="2"/>
  <c r="N72" i="2"/>
  <c r="Q72" i="2"/>
  <c r="R72" i="2"/>
  <c r="Z72" i="2"/>
  <c r="S72" i="2"/>
  <c r="AA72" i="2"/>
  <c r="T72" i="2"/>
  <c r="U72" i="2"/>
  <c r="V72" i="2"/>
  <c r="AD72" i="2"/>
  <c r="AK72" i="2"/>
  <c r="AL72" i="2"/>
  <c r="AR72" i="2"/>
  <c r="BH72" i="2"/>
  <c r="AS72" i="2"/>
  <c r="AT72" i="2"/>
  <c r="BJ72" i="2"/>
  <c r="AU72" i="2"/>
  <c r="AV72" i="2"/>
  <c r="BL72" i="2"/>
  <c r="AW72" i="2"/>
  <c r="BM72" i="2"/>
  <c r="AZ72" i="2"/>
  <c r="BA72" i="2"/>
  <c r="BI72" i="2"/>
  <c r="BB72" i="2"/>
  <c r="BC72" i="2"/>
  <c r="BK72" i="2"/>
  <c r="BD72" i="2"/>
  <c r="BE72" i="2"/>
  <c r="BS72" i="2"/>
  <c r="BT72" i="2"/>
  <c r="BU72" i="2"/>
  <c r="BV72" i="2"/>
  <c r="CA72" i="2"/>
  <c r="BW72" i="2"/>
  <c r="BX72" i="2"/>
  <c r="CC72" i="2"/>
  <c r="BY72" i="2"/>
  <c r="BZ72" i="2"/>
  <c r="CF72" i="2"/>
  <c r="CN72" i="2"/>
  <c r="CG72" i="2"/>
  <c r="CH72" i="2"/>
  <c r="CI72" i="2"/>
  <c r="CJ72" i="2"/>
  <c r="CK72" i="2"/>
  <c r="CL72" i="2"/>
  <c r="CM72" i="2"/>
  <c r="B73" i="2"/>
  <c r="C73" i="2"/>
  <c r="H73" i="2"/>
  <c r="I73" i="2"/>
  <c r="J73" i="2"/>
  <c r="K73" i="2"/>
  <c r="L73" i="2"/>
  <c r="M73" i="2"/>
  <c r="AC73" i="2"/>
  <c r="N73" i="2"/>
  <c r="O73" i="2"/>
  <c r="Q73" i="2"/>
  <c r="Y73" i="2"/>
  <c r="R73" i="2"/>
  <c r="S73" i="2"/>
  <c r="T73" i="2"/>
  <c r="U73" i="2"/>
  <c r="V73" i="2"/>
  <c r="W73" i="2"/>
  <c r="AK73" i="2"/>
  <c r="AL73" i="2"/>
  <c r="AR73" i="2"/>
  <c r="AS73" i="2"/>
  <c r="BI73" i="2"/>
  <c r="AT73" i="2"/>
  <c r="AU73" i="2"/>
  <c r="AV73" i="2"/>
  <c r="AW73" i="2"/>
  <c r="AX73" i="2"/>
  <c r="AZ73" i="2"/>
  <c r="BA73" i="2"/>
  <c r="BB73" i="2"/>
  <c r="BJ73" i="2"/>
  <c r="BC73" i="2"/>
  <c r="BD73" i="2"/>
  <c r="BL73" i="2"/>
  <c r="BE73" i="2"/>
  <c r="BF73" i="2"/>
  <c r="BS73" i="2"/>
  <c r="CB73" i="2"/>
  <c r="BT73" i="2"/>
  <c r="CC73" i="2"/>
  <c r="BU73" i="2"/>
  <c r="BV73" i="2"/>
  <c r="BW73" i="2"/>
  <c r="BX73" i="2"/>
  <c r="BY73" i="2"/>
  <c r="BZ73" i="2"/>
  <c r="CF73" i="2"/>
  <c r="CN73" i="2"/>
  <c r="CG73" i="2"/>
  <c r="CH73" i="2"/>
  <c r="CI73" i="2"/>
  <c r="CJ73" i="2"/>
  <c r="CK73" i="2"/>
  <c r="CL73" i="2"/>
  <c r="CM73" i="2"/>
  <c r="B74" i="2"/>
  <c r="C74" i="2"/>
  <c r="H74" i="2"/>
  <c r="I74" i="2"/>
  <c r="J74" i="2"/>
  <c r="K74" i="2"/>
  <c r="L74" i="2"/>
  <c r="M74" i="2"/>
  <c r="N74" i="2"/>
  <c r="O74" i="2"/>
  <c r="P74" i="2"/>
  <c r="Q74" i="2"/>
  <c r="R74" i="2"/>
  <c r="S74" i="2"/>
  <c r="T74" i="2"/>
  <c r="U74" i="2"/>
  <c r="V74" i="2"/>
  <c r="W74" i="2"/>
  <c r="X74" i="2"/>
  <c r="Y74" i="2"/>
  <c r="Z74" i="2"/>
  <c r="AA74" i="2"/>
  <c r="AB74" i="2"/>
  <c r="AC74" i="2"/>
  <c r="AD74" i="2"/>
  <c r="AE74" i="2"/>
  <c r="AF74" i="2"/>
  <c r="AK74" i="2"/>
  <c r="AL74" i="2"/>
  <c r="AR74" i="2"/>
  <c r="AS74" i="2"/>
  <c r="AT74" i="2"/>
  <c r="BJ74" i="2"/>
  <c r="AU74" i="2"/>
  <c r="AV74" i="2"/>
  <c r="AW74" i="2"/>
  <c r="AX74" i="2"/>
  <c r="AY74" i="2"/>
  <c r="BO74" i="2"/>
  <c r="AZ74" i="2"/>
  <c r="BA74" i="2"/>
  <c r="BB74" i="2"/>
  <c r="BC74" i="2"/>
  <c r="BD74" i="2"/>
  <c r="BE74" i="2"/>
  <c r="BF74" i="2"/>
  <c r="BG74" i="2"/>
  <c r="BH74" i="2"/>
  <c r="BI74" i="2"/>
  <c r="BL74" i="2"/>
  <c r="BN74" i="2"/>
  <c r="BS74" i="2"/>
  <c r="BT74" i="2"/>
  <c r="CC74" i="2"/>
  <c r="BU74" i="2"/>
  <c r="BV74" i="2"/>
  <c r="BW74" i="2"/>
  <c r="BX74" i="2"/>
  <c r="BY74" i="2"/>
  <c r="BZ74" i="2"/>
  <c r="CF74" i="2"/>
  <c r="CP74" i="2"/>
  <c r="CG74" i="2"/>
  <c r="CH74" i="2"/>
  <c r="CI74" i="2"/>
  <c r="CJ74" i="2"/>
  <c r="CK74" i="2"/>
  <c r="CL74" i="2"/>
  <c r="CM74" i="2"/>
  <c r="D75" i="2"/>
  <c r="F75" i="2"/>
  <c r="H75" i="2"/>
  <c r="AM75" i="2"/>
  <c r="AO75" i="2"/>
  <c r="B78" i="2"/>
  <c r="C78" i="2"/>
  <c r="H78" i="2"/>
  <c r="AK78" i="2"/>
  <c r="AL78" i="2"/>
  <c r="BS78" i="2"/>
  <c r="BT78" i="2"/>
  <c r="CB78" i="2"/>
  <c r="BU78" i="2"/>
  <c r="BV78" i="2"/>
  <c r="BW78" i="2"/>
  <c r="BX78" i="2"/>
  <c r="BY78" i="2"/>
  <c r="BZ78" i="2"/>
  <c r="CF78" i="2"/>
  <c r="CO78" i="2"/>
  <c r="CG78" i="2"/>
  <c r="CH78" i="2"/>
  <c r="CI78" i="2"/>
  <c r="CJ78" i="2"/>
  <c r="CK78" i="2"/>
  <c r="CL78" i="2"/>
  <c r="CM78" i="2"/>
  <c r="B79" i="2"/>
  <c r="C79" i="2"/>
  <c r="H79" i="2"/>
  <c r="I79" i="2"/>
  <c r="Y79" i="2"/>
  <c r="AG79" i="2"/>
  <c r="Q79" i="2"/>
  <c r="AK79" i="2"/>
  <c r="AL79" i="2"/>
  <c r="AR79" i="2"/>
  <c r="BH79" i="2"/>
  <c r="BP79" i="2"/>
  <c r="BQ79" i="2"/>
  <c r="AZ79" i="2"/>
  <c r="BS79" i="2"/>
  <c r="BT79" i="2"/>
  <c r="BU79" i="2"/>
  <c r="BV79" i="2"/>
  <c r="CA79" i="2"/>
  <c r="BW79" i="2"/>
  <c r="CB79" i="2"/>
  <c r="BX79" i="2"/>
  <c r="CC79" i="2"/>
  <c r="BY79" i="2"/>
  <c r="BZ79" i="2"/>
  <c r="CF79" i="2"/>
  <c r="CP79" i="2"/>
  <c r="CG79" i="2"/>
  <c r="CN79" i="2"/>
  <c r="CH79" i="2"/>
  <c r="CI79" i="2"/>
  <c r="CJ79" i="2"/>
  <c r="CK79" i="2"/>
  <c r="CL79" i="2"/>
  <c r="CM79" i="2"/>
  <c r="B80" i="2"/>
  <c r="C80" i="2"/>
  <c r="H80" i="2"/>
  <c r="I80" i="2"/>
  <c r="Y80" i="2"/>
  <c r="AG80" i="2"/>
  <c r="J80" i="2"/>
  <c r="Q80" i="2"/>
  <c r="R80" i="2"/>
  <c r="Z80" i="2"/>
  <c r="AH80" i="2"/>
  <c r="AK80" i="2"/>
  <c r="AL80" i="2"/>
  <c r="AR80" i="2"/>
  <c r="AS80" i="2"/>
  <c r="AZ80" i="2"/>
  <c r="BA80" i="2"/>
  <c r="BS80" i="2"/>
  <c r="BT80" i="2"/>
  <c r="BU80" i="2"/>
  <c r="BV80" i="2"/>
  <c r="BW80" i="2"/>
  <c r="CB80" i="2"/>
  <c r="BX80" i="2"/>
  <c r="BY80" i="2"/>
  <c r="BZ80" i="2"/>
  <c r="CF80" i="2"/>
  <c r="CG80" i="2"/>
  <c r="CH80" i="2"/>
  <c r="CI80" i="2"/>
  <c r="CN80" i="2"/>
  <c r="CJ80" i="2"/>
  <c r="CK80" i="2"/>
  <c r="CL80" i="2"/>
  <c r="CM80" i="2"/>
  <c r="B81" i="2"/>
  <c r="C81" i="2"/>
  <c r="H81" i="2"/>
  <c r="I81" i="2"/>
  <c r="Y81" i="2"/>
  <c r="J81" i="2"/>
  <c r="K81" i="2"/>
  <c r="Q81" i="2"/>
  <c r="R81" i="2"/>
  <c r="S81" i="2"/>
  <c r="AK81" i="2"/>
  <c r="AL81" i="2"/>
  <c r="AR81" i="2"/>
  <c r="AS81" i="2"/>
  <c r="AT81" i="2"/>
  <c r="AZ81" i="2"/>
  <c r="BA81" i="2"/>
  <c r="BI81" i="2"/>
  <c r="BB81" i="2"/>
  <c r="BS81" i="2"/>
  <c r="BT81" i="2"/>
  <c r="BU81" i="2"/>
  <c r="CA81" i="2"/>
  <c r="CD81" i="2"/>
  <c r="BV81" i="2"/>
  <c r="BW81" i="2"/>
  <c r="BX81" i="2"/>
  <c r="BY81" i="2"/>
  <c r="BZ81" i="2"/>
  <c r="CF81" i="2"/>
  <c r="CG81" i="2"/>
  <c r="CP81" i="2"/>
  <c r="CH81" i="2"/>
  <c r="CI81" i="2"/>
  <c r="CN81" i="2"/>
  <c r="CJ81" i="2"/>
  <c r="CK81" i="2"/>
  <c r="CL81" i="2"/>
  <c r="CM81" i="2"/>
  <c r="B82" i="2"/>
  <c r="C82" i="2"/>
  <c r="H82" i="2"/>
  <c r="I82" i="2"/>
  <c r="Y82" i="2"/>
  <c r="J82" i="2"/>
  <c r="K82" i="2"/>
  <c r="L82" i="2"/>
  <c r="AB82" i="2"/>
  <c r="Q82" i="2"/>
  <c r="R82" i="2"/>
  <c r="S82" i="2"/>
  <c r="AA82" i="2"/>
  <c r="T82" i="2"/>
  <c r="AK82" i="2"/>
  <c r="AL82" i="2"/>
  <c r="AR82" i="2"/>
  <c r="AS82" i="2"/>
  <c r="AT82" i="2"/>
  <c r="AU82" i="2"/>
  <c r="AZ82" i="2"/>
  <c r="BA82" i="2"/>
  <c r="BB82" i="2"/>
  <c r="BJ82" i="2"/>
  <c r="BC82" i="2"/>
  <c r="BH82" i="2"/>
  <c r="BI82" i="2"/>
  <c r="BS82" i="2"/>
  <c r="BT82" i="2"/>
  <c r="BU82" i="2"/>
  <c r="CA82" i="2"/>
  <c r="BV82" i="2"/>
  <c r="BW82" i="2"/>
  <c r="BX82" i="2"/>
  <c r="BY82" i="2"/>
  <c r="BZ82" i="2"/>
  <c r="CF82" i="2"/>
  <c r="CO82" i="2"/>
  <c r="CG82" i="2"/>
  <c r="CH82" i="2"/>
  <c r="CI82" i="2"/>
  <c r="CJ82" i="2"/>
  <c r="CK82" i="2"/>
  <c r="CP82" i="2"/>
  <c r="CL82" i="2"/>
  <c r="CM82" i="2"/>
  <c r="B83" i="2"/>
  <c r="C83" i="2"/>
  <c r="H83" i="2"/>
  <c r="I83" i="2"/>
  <c r="J83" i="2"/>
  <c r="K83" i="2"/>
  <c r="AA83" i="2"/>
  <c r="L83" i="2"/>
  <c r="AB83" i="2"/>
  <c r="M83" i="2"/>
  <c r="Q83" i="2"/>
  <c r="Y83" i="2"/>
  <c r="R83" i="2"/>
  <c r="Z83" i="2"/>
  <c r="S83" i="2"/>
  <c r="T83" i="2"/>
  <c r="U83" i="2"/>
  <c r="AC83" i="2"/>
  <c r="AK83" i="2"/>
  <c r="AL83" i="2"/>
  <c r="AR83" i="2"/>
  <c r="BH83" i="2"/>
  <c r="AS83" i="2"/>
  <c r="BI83" i="2"/>
  <c r="AT83" i="2"/>
  <c r="AU83" i="2"/>
  <c r="AV83" i="2"/>
  <c r="BL83" i="2"/>
  <c r="AZ83" i="2"/>
  <c r="BA83" i="2"/>
  <c r="BB83" i="2"/>
  <c r="BJ83" i="2"/>
  <c r="BC83" i="2"/>
  <c r="BD83" i="2"/>
  <c r="BS83" i="2"/>
  <c r="BT83" i="2"/>
  <c r="CB83" i="2"/>
  <c r="BU83" i="2"/>
  <c r="BV83" i="2"/>
  <c r="BW83" i="2"/>
  <c r="BX83" i="2"/>
  <c r="BY83" i="2"/>
  <c r="BZ83" i="2"/>
  <c r="CF83" i="2"/>
  <c r="CG83" i="2"/>
  <c r="CH83" i="2"/>
  <c r="CI83" i="2"/>
  <c r="CJ83" i="2"/>
  <c r="CO83" i="2"/>
  <c r="CK83" i="2"/>
  <c r="CL83" i="2"/>
  <c r="CM83" i="2"/>
  <c r="B84" i="2"/>
  <c r="C84" i="2"/>
  <c r="H84" i="2"/>
  <c r="I84" i="2"/>
  <c r="Y84" i="2"/>
  <c r="J84" i="2"/>
  <c r="Z84" i="2"/>
  <c r="K84" i="2"/>
  <c r="L84" i="2"/>
  <c r="M84" i="2"/>
  <c r="AC84" i="2"/>
  <c r="N84" i="2"/>
  <c r="Q84" i="2"/>
  <c r="R84" i="2"/>
  <c r="S84" i="2"/>
  <c r="T84" i="2"/>
  <c r="U84" i="2"/>
  <c r="V84" i="2"/>
  <c r="AK84" i="2"/>
  <c r="AL84" i="2"/>
  <c r="AR84" i="2"/>
  <c r="AS84" i="2"/>
  <c r="AT84" i="2"/>
  <c r="AU84" i="2"/>
  <c r="AV84" i="2"/>
  <c r="AW84" i="2"/>
  <c r="BM84" i="2"/>
  <c r="AZ84" i="2"/>
  <c r="BA84" i="2"/>
  <c r="BI84" i="2"/>
  <c r="BB84" i="2"/>
  <c r="BJ84" i="2"/>
  <c r="BC84" i="2"/>
  <c r="BK84" i="2"/>
  <c r="BD84" i="2"/>
  <c r="BL84" i="2"/>
  <c r="BE84" i="2"/>
  <c r="BS84" i="2"/>
  <c r="BT84" i="2"/>
  <c r="BU84" i="2"/>
  <c r="CB84" i="2"/>
  <c r="BV84" i="2"/>
  <c r="CA84" i="2"/>
  <c r="BW84" i="2"/>
  <c r="BX84" i="2"/>
  <c r="BY84" i="2"/>
  <c r="BZ84" i="2"/>
  <c r="CF84" i="2"/>
  <c r="CG84" i="2"/>
  <c r="CP84" i="2"/>
  <c r="CH84" i="2"/>
  <c r="CI84" i="2"/>
  <c r="CJ84" i="2"/>
  <c r="CK84" i="2"/>
  <c r="CL84" i="2"/>
  <c r="CM84" i="2"/>
  <c r="B85" i="2"/>
  <c r="C85" i="2"/>
  <c r="H85" i="2"/>
  <c r="I85" i="2"/>
  <c r="J85" i="2"/>
  <c r="K85" i="2"/>
  <c r="L85" i="2"/>
  <c r="M85" i="2"/>
  <c r="N85" i="2"/>
  <c r="AD85" i="2"/>
  <c r="O85" i="2"/>
  <c r="Q85" i="2"/>
  <c r="R85" i="2"/>
  <c r="S85" i="2"/>
  <c r="T85" i="2"/>
  <c r="AB85" i="2"/>
  <c r="U85" i="2"/>
  <c r="V85" i="2"/>
  <c r="W85" i="2"/>
  <c r="AK85" i="2"/>
  <c r="AL85" i="2"/>
  <c r="AR85" i="2"/>
  <c r="AS85" i="2"/>
  <c r="AT85" i="2"/>
  <c r="AU85" i="2"/>
  <c r="AV85" i="2"/>
  <c r="AW85" i="2"/>
  <c r="BM85" i="2"/>
  <c r="AX85" i="2"/>
  <c r="AZ85" i="2"/>
  <c r="BH85" i="2"/>
  <c r="BA85" i="2"/>
  <c r="BB85" i="2"/>
  <c r="BC85" i="2"/>
  <c r="BK85" i="2"/>
  <c r="BD85" i="2"/>
  <c r="BL85" i="2"/>
  <c r="BE85" i="2"/>
  <c r="BF85" i="2"/>
  <c r="BN85" i="2"/>
  <c r="BS85" i="2"/>
  <c r="BT85" i="2"/>
  <c r="CB85" i="2"/>
  <c r="BU85" i="2"/>
  <c r="BV85" i="2"/>
  <c r="BW85" i="2"/>
  <c r="BX85" i="2"/>
  <c r="BY85" i="2"/>
  <c r="BZ85" i="2"/>
  <c r="CF85" i="2"/>
  <c r="CP85" i="2"/>
  <c r="CG85" i="2"/>
  <c r="CN85" i="2"/>
  <c r="CH85" i="2"/>
  <c r="CI85" i="2"/>
  <c r="CJ85" i="2"/>
  <c r="CK85" i="2"/>
  <c r="CL85" i="2"/>
  <c r="CM85" i="2"/>
  <c r="B86" i="2"/>
  <c r="C86" i="2"/>
  <c r="H86" i="2"/>
  <c r="I86" i="2"/>
  <c r="J86" i="2"/>
  <c r="K86" i="2"/>
  <c r="L86" i="2"/>
  <c r="M86" i="2"/>
  <c r="N86" i="2"/>
  <c r="O86" i="2"/>
  <c r="P86" i="2"/>
  <c r="Q86" i="2"/>
  <c r="R86" i="2"/>
  <c r="S86" i="2"/>
  <c r="T86" i="2"/>
  <c r="U86" i="2"/>
  <c r="V86" i="2"/>
  <c r="W86" i="2"/>
  <c r="X86" i="2"/>
  <c r="Y86" i="2"/>
  <c r="Z86" i="2"/>
  <c r="AA86" i="2"/>
  <c r="AB86" i="2"/>
  <c r="AC86" i="2"/>
  <c r="AD86" i="2"/>
  <c r="AE86" i="2"/>
  <c r="AF86" i="2"/>
  <c r="AK86" i="2"/>
  <c r="AL86" i="2"/>
  <c r="AR86" i="2"/>
  <c r="AS86" i="2"/>
  <c r="AT86" i="2"/>
  <c r="BJ86" i="2"/>
  <c r="AU86" i="2"/>
  <c r="AV86" i="2"/>
  <c r="AW86" i="2"/>
  <c r="AX86" i="2"/>
  <c r="AY86" i="2"/>
  <c r="AZ86" i="2"/>
  <c r="BA86" i="2"/>
  <c r="BB86" i="2"/>
  <c r="BC86" i="2"/>
  <c r="BD86" i="2"/>
  <c r="BE86" i="2"/>
  <c r="BF86" i="2"/>
  <c r="BG86" i="2"/>
  <c r="BH86" i="2"/>
  <c r="BI86" i="2"/>
  <c r="BK86" i="2"/>
  <c r="BM86" i="2"/>
  <c r="BO86" i="2"/>
  <c r="BS86" i="2"/>
  <c r="BT86" i="2"/>
  <c r="BU86" i="2"/>
  <c r="BV86" i="2"/>
  <c r="BW86" i="2"/>
  <c r="BX86" i="2"/>
  <c r="BY86" i="2"/>
  <c r="BZ86" i="2"/>
  <c r="CF86" i="2"/>
  <c r="CO86" i="2"/>
  <c r="CG86" i="2"/>
  <c r="CH86" i="2"/>
  <c r="CI86" i="2"/>
  <c r="CJ86" i="2"/>
  <c r="CK86" i="2"/>
  <c r="CP86" i="2"/>
  <c r="CL86" i="2"/>
  <c r="CM86" i="2"/>
  <c r="D87" i="2"/>
  <c r="F87" i="2"/>
  <c r="H87" i="2"/>
  <c r="AM87" i="2"/>
  <c r="AO87" i="2"/>
  <c r="AQ87" i="2"/>
  <c r="B90" i="2"/>
  <c r="C90" i="2"/>
  <c r="H90" i="2"/>
  <c r="AK90" i="2"/>
  <c r="AL90" i="2"/>
  <c r="BS90" i="2"/>
  <c r="CC90" i="2"/>
  <c r="BT90" i="2"/>
  <c r="CB90" i="2"/>
  <c r="BU90" i="2"/>
  <c r="BV90" i="2"/>
  <c r="BW90" i="2"/>
  <c r="BX90" i="2"/>
  <c r="BY90" i="2"/>
  <c r="BZ90" i="2"/>
  <c r="CF90" i="2"/>
  <c r="CG90" i="2"/>
  <c r="CH90" i="2"/>
  <c r="CI90" i="2"/>
  <c r="CJ90" i="2"/>
  <c r="CK90" i="2"/>
  <c r="CL90" i="2"/>
  <c r="CM90" i="2"/>
  <c r="B91" i="2"/>
  <c r="C91" i="2"/>
  <c r="H91" i="2"/>
  <c r="I91" i="2"/>
  <c r="Y91" i="2"/>
  <c r="Q91" i="2"/>
  <c r="AG91" i="2"/>
  <c r="AH91" i="2"/>
  <c r="AK91" i="2"/>
  <c r="AL91" i="2"/>
  <c r="AR91" i="2"/>
  <c r="AZ91" i="2"/>
  <c r="BH91" i="2"/>
  <c r="BP91" i="2"/>
  <c r="BQ91" i="2"/>
  <c r="BS91" i="2"/>
  <c r="BT91" i="2"/>
  <c r="BU91" i="2"/>
  <c r="BV91" i="2"/>
  <c r="CA91" i="2"/>
  <c r="BW91" i="2"/>
  <c r="BX91" i="2"/>
  <c r="CC91" i="2"/>
  <c r="BY91" i="2"/>
  <c r="BZ91" i="2"/>
  <c r="CF91" i="2"/>
  <c r="CG91" i="2"/>
  <c r="CH91" i="2"/>
  <c r="CI91" i="2"/>
  <c r="CJ91" i="2"/>
  <c r="CK91" i="2"/>
  <c r="CL91" i="2"/>
  <c r="CM91" i="2"/>
  <c r="B92" i="2"/>
  <c r="C92" i="2"/>
  <c r="H92" i="2"/>
  <c r="I92" i="2"/>
  <c r="J92" i="2"/>
  <c r="Q92" i="2"/>
  <c r="R92" i="2"/>
  <c r="AK92" i="2"/>
  <c r="AL92" i="2"/>
  <c r="AR92" i="2"/>
  <c r="BH92" i="2"/>
  <c r="AS92" i="2"/>
  <c r="AZ92" i="2"/>
  <c r="BA92" i="2"/>
  <c r="BI92" i="2"/>
  <c r="BS92" i="2"/>
  <c r="BT92" i="2"/>
  <c r="BU92" i="2"/>
  <c r="CA92" i="2"/>
  <c r="BV92" i="2"/>
  <c r="BW92" i="2"/>
  <c r="CB92" i="2"/>
  <c r="BX92" i="2"/>
  <c r="BY92" i="2"/>
  <c r="BZ92" i="2"/>
  <c r="CF92" i="2"/>
  <c r="CG92" i="2"/>
  <c r="CH92" i="2"/>
  <c r="CI92" i="2"/>
  <c r="CJ92" i="2"/>
  <c r="CO92" i="2"/>
  <c r="CK92" i="2"/>
  <c r="CL92" i="2"/>
  <c r="CM92" i="2"/>
  <c r="B93" i="2"/>
  <c r="C93" i="2"/>
  <c r="H93" i="2"/>
  <c r="I93" i="2"/>
  <c r="J93" i="2"/>
  <c r="K93" i="2"/>
  <c r="Q93" i="2"/>
  <c r="Y93" i="2"/>
  <c r="R93" i="2"/>
  <c r="S93" i="2"/>
  <c r="AA93" i="2"/>
  <c r="AK93" i="2"/>
  <c r="AL93" i="2"/>
  <c r="AR93" i="2"/>
  <c r="BH93" i="2"/>
  <c r="AS93" i="2"/>
  <c r="AT93" i="2"/>
  <c r="AZ93" i="2"/>
  <c r="BA93" i="2"/>
  <c r="BI93" i="2"/>
  <c r="BB93" i="2"/>
  <c r="BS93" i="2"/>
  <c r="BT93" i="2"/>
  <c r="CC93" i="2"/>
  <c r="BU93" i="2"/>
  <c r="BV93" i="2"/>
  <c r="CA93" i="2"/>
  <c r="BW93" i="2"/>
  <c r="BX93" i="2"/>
  <c r="BY93" i="2"/>
  <c r="BZ93" i="2"/>
  <c r="CF93" i="2"/>
  <c r="CO93" i="2"/>
  <c r="CG93" i="2"/>
  <c r="CH93" i="2"/>
  <c r="CI93" i="2"/>
  <c r="CJ93" i="2"/>
  <c r="CK93" i="2"/>
  <c r="CL93" i="2"/>
  <c r="CM93" i="2"/>
  <c r="B94" i="2"/>
  <c r="C94" i="2"/>
  <c r="H94" i="2"/>
  <c r="I94" i="2"/>
  <c r="Y94" i="2"/>
  <c r="J94" i="2"/>
  <c r="K94" i="2"/>
  <c r="L94" i="2"/>
  <c r="Q94" i="2"/>
  <c r="R94" i="2"/>
  <c r="Z94" i="2"/>
  <c r="S94" i="2"/>
  <c r="AA94" i="2"/>
  <c r="T94" i="2"/>
  <c r="AK94" i="2"/>
  <c r="AL94" i="2"/>
  <c r="AR94" i="2"/>
  <c r="AS94" i="2"/>
  <c r="AT94" i="2"/>
  <c r="AU94" i="2"/>
  <c r="BK94" i="2"/>
  <c r="AZ94" i="2"/>
  <c r="BA94" i="2"/>
  <c r="BB94" i="2"/>
  <c r="BJ94" i="2"/>
  <c r="BC94" i="2"/>
  <c r="BH94" i="2"/>
  <c r="BI94" i="2"/>
  <c r="BS94" i="2"/>
  <c r="BT94" i="2"/>
  <c r="BU94" i="2"/>
  <c r="BV94" i="2"/>
  <c r="BW94" i="2"/>
  <c r="BX94" i="2"/>
  <c r="BY94" i="2"/>
  <c r="BZ94" i="2"/>
  <c r="CF94" i="2"/>
  <c r="CG94" i="2"/>
  <c r="CP94" i="2"/>
  <c r="CH94" i="2"/>
  <c r="CI94" i="2"/>
  <c r="CN94" i="2"/>
  <c r="CJ94" i="2"/>
  <c r="CK94" i="2"/>
  <c r="CL94" i="2"/>
  <c r="CM94" i="2"/>
  <c r="B95" i="2"/>
  <c r="C95" i="2"/>
  <c r="H95" i="2"/>
  <c r="I95" i="2"/>
  <c r="J95" i="2"/>
  <c r="K95" i="2"/>
  <c r="L95" i="2"/>
  <c r="AB95" i="2"/>
  <c r="M95" i="2"/>
  <c r="Q95" i="2"/>
  <c r="Y95" i="2"/>
  <c r="R95" i="2"/>
  <c r="S95" i="2"/>
  <c r="AA95" i="2"/>
  <c r="T95" i="2"/>
  <c r="U95" i="2"/>
  <c r="AC95" i="2"/>
  <c r="AK95" i="2"/>
  <c r="AL95" i="2"/>
  <c r="AR95" i="2"/>
  <c r="BH95" i="2"/>
  <c r="AS95" i="2"/>
  <c r="AT95" i="2"/>
  <c r="BJ95" i="2"/>
  <c r="AU95" i="2"/>
  <c r="AV95" i="2"/>
  <c r="AZ95" i="2"/>
  <c r="BA95" i="2"/>
  <c r="BI95" i="2"/>
  <c r="BB95" i="2"/>
  <c r="BC95" i="2"/>
  <c r="BK95" i="2"/>
  <c r="BD95" i="2"/>
  <c r="BL95" i="2"/>
  <c r="BS95" i="2"/>
  <c r="BT95" i="2"/>
  <c r="CC95" i="2"/>
  <c r="BU95" i="2"/>
  <c r="BV95" i="2"/>
  <c r="BW95" i="2"/>
  <c r="BX95" i="2"/>
  <c r="BY95" i="2"/>
  <c r="BZ95" i="2"/>
  <c r="CF95" i="2"/>
  <c r="CG95" i="2"/>
  <c r="CH95" i="2"/>
  <c r="CO95" i="2"/>
  <c r="CI95" i="2"/>
  <c r="CJ95" i="2"/>
  <c r="CK95" i="2"/>
  <c r="CL95" i="2"/>
  <c r="CM95" i="2"/>
  <c r="B96" i="2"/>
  <c r="C96" i="2"/>
  <c r="H96" i="2"/>
  <c r="I96" i="2"/>
  <c r="J96" i="2"/>
  <c r="Z96" i="2"/>
  <c r="K96" i="2"/>
  <c r="L96" i="2"/>
  <c r="AB96" i="2"/>
  <c r="M96" i="2"/>
  <c r="AC96" i="2"/>
  <c r="N96" i="2"/>
  <c r="Q96" i="2"/>
  <c r="R96" i="2"/>
  <c r="S96" i="2"/>
  <c r="AA96" i="2"/>
  <c r="T96" i="2"/>
  <c r="U96" i="2"/>
  <c r="V96" i="2"/>
  <c r="AK96" i="2"/>
  <c r="AL96" i="2"/>
  <c r="AR96" i="2"/>
  <c r="BH96" i="2"/>
  <c r="AS96" i="2"/>
  <c r="BI96" i="2"/>
  <c r="AT96" i="2"/>
  <c r="BJ96" i="2"/>
  <c r="AU96" i="2"/>
  <c r="BK96" i="2"/>
  <c r="AV96" i="2"/>
  <c r="AW96" i="2"/>
  <c r="AZ96" i="2"/>
  <c r="BA96" i="2"/>
  <c r="BB96" i="2"/>
  <c r="BC96" i="2"/>
  <c r="BD96" i="2"/>
  <c r="BE96" i="2"/>
  <c r="BS96" i="2"/>
  <c r="BT96" i="2"/>
  <c r="CB96" i="2"/>
  <c r="BU96" i="2"/>
  <c r="BV96" i="2"/>
  <c r="BW96" i="2"/>
  <c r="BX96" i="2"/>
  <c r="BY96" i="2"/>
  <c r="BZ96" i="2"/>
  <c r="CF96" i="2"/>
  <c r="CG96" i="2"/>
  <c r="CH96" i="2"/>
  <c r="CI96" i="2"/>
  <c r="CJ96" i="2"/>
  <c r="CK96" i="2"/>
  <c r="CL96" i="2"/>
  <c r="CM96" i="2"/>
  <c r="B97" i="2"/>
  <c r="C97" i="2"/>
  <c r="H97" i="2"/>
  <c r="I97" i="2"/>
  <c r="J97" i="2"/>
  <c r="Z97" i="2"/>
  <c r="K97" i="2"/>
  <c r="L97" i="2"/>
  <c r="M97" i="2"/>
  <c r="N97" i="2"/>
  <c r="AD97" i="2"/>
  <c r="O97" i="2"/>
  <c r="AE97" i="2"/>
  <c r="Q97" i="2"/>
  <c r="R97" i="2"/>
  <c r="S97" i="2"/>
  <c r="T97" i="2"/>
  <c r="U97" i="2"/>
  <c r="AC97" i="2"/>
  <c r="V97" i="2"/>
  <c r="W97" i="2"/>
  <c r="AK97" i="2"/>
  <c r="AL97" i="2"/>
  <c r="AR97" i="2"/>
  <c r="AS97" i="2"/>
  <c r="AT97" i="2"/>
  <c r="AU97" i="2"/>
  <c r="AV97" i="2"/>
  <c r="AW97" i="2"/>
  <c r="BM97" i="2"/>
  <c r="AX97" i="2"/>
  <c r="AZ97" i="2"/>
  <c r="BH97" i="2"/>
  <c r="BA97" i="2"/>
  <c r="BI97" i="2"/>
  <c r="BB97" i="2"/>
  <c r="BC97" i="2"/>
  <c r="BK97" i="2"/>
  <c r="BD97" i="2"/>
  <c r="BE97" i="2"/>
  <c r="BF97" i="2"/>
  <c r="BN97" i="2"/>
  <c r="BS97" i="2"/>
  <c r="BT97" i="2"/>
  <c r="BU97" i="2"/>
  <c r="BV97" i="2"/>
  <c r="BW97" i="2"/>
  <c r="BX97" i="2"/>
  <c r="CC97" i="2"/>
  <c r="BY97" i="2"/>
  <c r="BZ97" i="2"/>
  <c r="CF97" i="2"/>
  <c r="CG97" i="2"/>
  <c r="CH97" i="2"/>
  <c r="CI97" i="2"/>
  <c r="CJ97" i="2"/>
  <c r="CK97" i="2"/>
  <c r="CL97" i="2"/>
  <c r="CM97" i="2"/>
  <c r="B98" i="2"/>
  <c r="C98" i="2"/>
  <c r="H98" i="2"/>
  <c r="I98" i="2"/>
  <c r="J98" i="2"/>
  <c r="Z98" i="2"/>
  <c r="K98" i="2"/>
  <c r="AA98" i="2"/>
  <c r="L98" i="2"/>
  <c r="M98" i="2"/>
  <c r="N98" i="2"/>
  <c r="O98" i="2"/>
  <c r="P98" i="2"/>
  <c r="AF98" i="2"/>
  <c r="Q98" i="2"/>
  <c r="R98" i="2"/>
  <c r="S98" i="2"/>
  <c r="T98" i="2"/>
  <c r="U98" i="2"/>
  <c r="V98" i="2"/>
  <c r="W98" i="2"/>
  <c r="X98" i="2"/>
  <c r="Y98" i="2"/>
  <c r="AB98" i="2"/>
  <c r="AD98" i="2"/>
  <c r="AE98" i="2"/>
  <c r="AH98" i="2"/>
  <c r="AK98" i="2"/>
  <c r="AL98" i="2"/>
  <c r="AR98" i="2"/>
  <c r="AS98" i="2"/>
  <c r="AT98" i="2"/>
  <c r="AU98" i="2"/>
  <c r="AV98" i="2"/>
  <c r="AW98" i="2"/>
  <c r="AX98" i="2"/>
  <c r="AY98" i="2"/>
  <c r="AZ98" i="2"/>
  <c r="BA98" i="2"/>
  <c r="BB98" i="2"/>
  <c r="BC98" i="2"/>
  <c r="BD98" i="2"/>
  <c r="BE98" i="2"/>
  <c r="BF98" i="2"/>
  <c r="BG98" i="2"/>
  <c r="BH98" i="2"/>
  <c r="BI98" i="2"/>
  <c r="BJ98" i="2"/>
  <c r="BK98" i="2"/>
  <c r="BL98" i="2"/>
  <c r="BM98" i="2"/>
  <c r="BN98" i="2"/>
  <c r="BO98" i="2"/>
  <c r="BS98" i="2"/>
  <c r="BT98" i="2"/>
  <c r="BU98" i="2"/>
  <c r="BV98" i="2"/>
  <c r="BW98" i="2"/>
  <c r="BX98" i="2"/>
  <c r="BY98" i="2"/>
  <c r="BZ98" i="2"/>
  <c r="CF98" i="2"/>
  <c r="CG98" i="2"/>
  <c r="CH98" i="2"/>
  <c r="CI98" i="2"/>
  <c r="CN98" i="2"/>
  <c r="CJ98" i="2"/>
  <c r="CK98" i="2"/>
  <c r="CL98" i="2"/>
  <c r="CM98" i="2"/>
  <c r="D99" i="2"/>
  <c r="F99" i="2"/>
  <c r="H99" i="2"/>
  <c r="AM99" i="2"/>
  <c r="AO99" i="2"/>
  <c r="AQ99" i="2"/>
  <c r="B102" i="2"/>
  <c r="C102" i="2"/>
  <c r="H102" i="2"/>
  <c r="BS102" i="2"/>
  <c r="BT102" i="2"/>
  <c r="BU102" i="2"/>
  <c r="CA102" i="2"/>
  <c r="BV102" i="2"/>
  <c r="BW102" i="2"/>
  <c r="BX102" i="2"/>
  <c r="CC102" i="2"/>
  <c r="BY102" i="2"/>
  <c r="BZ102" i="2"/>
  <c r="B103" i="2"/>
  <c r="C103" i="2"/>
  <c r="H103" i="2"/>
  <c r="I103" i="2"/>
  <c r="Q103" i="2"/>
  <c r="Y103" i="2"/>
  <c r="AG103" i="2"/>
  <c r="AH103" i="2"/>
  <c r="BS103" i="2"/>
  <c r="BT103" i="2"/>
  <c r="BU103" i="2"/>
  <c r="BV103" i="2"/>
  <c r="BW103" i="2"/>
  <c r="BX103" i="2"/>
  <c r="BY103" i="2"/>
  <c r="BZ103" i="2"/>
  <c r="B104" i="2"/>
  <c r="C104" i="2"/>
  <c r="H104" i="2"/>
  <c r="I104" i="2"/>
  <c r="J104" i="2"/>
  <c r="Z104" i="2"/>
  <c r="Q104" i="2"/>
  <c r="R104" i="2"/>
  <c r="BS104" i="2"/>
  <c r="BT104" i="2"/>
  <c r="BU104" i="2"/>
  <c r="BV104" i="2"/>
  <c r="BW104" i="2"/>
  <c r="BX104" i="2"/>
  <c r="BY104" i="2"/>
  <c r="BZ104" i="2"/>
  <c r="B105" i="2"/>
  <c r="C105" i="2"/>
  <c r="H105" i="2"/>
  <c r="I105" i="2"/>
  <c r="Y105" i="2"/>
  <c r="J105" i="2"/>
  <c r="Z105" i="2"/>
  <c r="K105" i="2"/>
  <c r="AA105" i="2"/>
  <c r="Q105" i="2"/>
  <c r="R105" i="2"/>
  <c r="S105" i="2"/>
  <c r="BS105" i="2"/>
  <c r="BT105" i="2"/>
  <c r="BU105" i="2"/>
  <c r="BV105" i="2"/>
  <c r="BW105" i="2"/>
  <c r="CB105" i="2"/>
  <c r="BX105" i="2"/>
  <c r="CC105" i="2"/>
  <c r="BY105" i="2"/>
  <c r="BZ105" i="2"/>
  <c r="B106" i="2"/>
  <c r="C106" i="2"/>
  <c r="H106" i="2"/>
  <c r="I106" i="2"/>
  <c r="J106" i="2"/>
  <c r="K106" i="2"/>
  <c r="L106" i="2"/>
  <c r="AB106" i="2"/>
  <c r="Q106" i="2"/>
  <c r="Y106" i="2"/>
  <c r="R106" i="2"/>
  <c r="S106" i="2"/>
  <c r="AA106" i="2"/>
  <c r="T106" i="2"/>
  <c r="Z106" i="2"/>
  <c r="BS106" i="2"/>
  <c r="CC106" i="2"/>
  <c r="BT106" i="2"/>
  <c r="BU106" i="2"/>
  <c r="BV106" i="2"/>
  <c r="BW106" i="2"/>
  <c r="BX106" i="2"/>
  <c r="BY106" i="2"/>
  <c r="BZ106" i="2"/>
  <c r="B107" i="2"/>
  <c r="C107" i="2"/>
  <c r="I107" i="2"/>
  <c r="Y107" i="2"/>
  <c r="J107" i="2"/>
  <c r="K107" i="2"/>
  <c r="L107" i="2"/>
  <c r="M107" i="2"/>
  <c r="AC107" i="2"/>
  <c r="Q107" i="2"/>
  <c r="R107" i="2"/>
  <c r="Z107" i="2"/>
  <c r="S107" i="2"/>
  <c r="T107" i="2"/>
  <c r="AB107" i="2"/>
  <c r="U107" i="2"/>
  <c r="BS107" i="2"/>
  <c r="BT107" i="2"/>
  <c r="BU107" i="2"/>
  <c r="BV107" i="2"/>
  <c r="BW107" i="2"/>
  <c r="CB107" i="2"/>
  <c r="BX107" i="2"/>
  <c r="BY107" i="2"/>
  <c r="BZ107" i="2"/>
  <c r="B108" i="2"/>
  <c r="C108" i="2"/>
  <c r="H108" i="2"/>
  <c r="I108" i="2"/>
  <c r="J108" i="2"/>
  <c r="Z108" i="2"/>
  <c r="K108" i="2"/>
  <c r="L108" i="2"/>
  <c r="M108" i="2"/>
  <c r="N108" i="2"/>
  <c r="AD108" i="2"/>
  <c r="Q108" i="2"/>
  <c r="R108" i="2"/>
  <c r="S108" i="2"/>
  <c r="AA108" i="2"/>
  <c r="T108" i="2"/>
  <c r="U108" i="2"/>
  <c r="V108" i="2"/>
  <c r="AB108" i="2"/>
  <c r="BS108" i="2"/>
  <c r="BT108" i="2"/>
  <c r="CC108" i="2"/>
  <c r="BU108" i="2"/>
  <c r="BV108" i="2"/>
  <c r="CA108" i="2"/>
  <c r="BW108" i="2"/>
  <c r="CB108" i="2"/>
  <c r="BX108" i="2"/>
  <c r="BY108" i="2"/>
  <c r="BZ108" i="2"/>
  <c r="B109" i="2"/>
  <c r="C109" i="2"/>
  <c r="H109" i="2"/>
  <c r="I109" i="2"/>
  <c r="Y109" i="2"/>
  <c r="J109" i="2"/>
  <c r="K109" i="2"/>
  <c r="AA109" i="2"/>
  <c r="L109" i="2"/>
  <c r="M109" i="2"/>
  <c r="AC109" i="2"/>
  <c r="N109" i="2"/>
  <c r="O109" i="2"/>
  <c r="AE109" i="2"/>
  <c r="Q109" i="2"/>
  <c r="R109" i="2"/>
  <c r="S109" i="2"/>
  <c r="T109" i="2"/>
  <c r="AB109" i="2"/>
  <c r="U109" i="2"/>
  <c r="V109" i="2"/>
  <c r="AD109" i="2"/>
  <c r="W109" i="2"/>
  <c r="BS109" i="2"/>
  <c r="BT109" i="2"/>
  <c r="BU109" i="2"/>
  <c r="BV109" i="2"/>
  <c r="CA109" i="2"/>
  <c r="BW109" i="2"/>
  <c r="BX109" i="2"/>
  <c r="CC109" i="2"/>
  <c r="BY109" i="2"/>
  <c r="BZ109" i="2"/>
  <c r="B110" i="2"/>
  <c r="C110" i="2"/>
  <c r="H110" i="2"/>
  <c r="I110" i="2"/>
  <c r="J110" i="2"/>
  <c r="K110" i="2"/>
  <c r="L110" i="2"/>
  <c r="M110" i="2"/>
  <c r="N110" i="2"/>
  <c r="O110" i="2"/>
  <c r="P110" i="2"/>
  <c r="Q110" i="2"/>
  <c r="R110" i="2"/>
  <c r="S110" i="2"/>
  <c r="T110" i="2"/>
  <c r="U110" i="2"/>
  <c r="V110" i="2"/>
  <c r="W110" i="2"/>
  <c r="X110" i="2"/>
  <c r="Y110" i="2"/>
  <c r="Z110" i="2"/>
  <c r="AA110" i="2"/>
  <c r="AB110" i="2"/>
  <c r="AC110" i="2"/>
  <c r="AD110" i="2"/>
  <c r="AE110" i="2"/>
  <c r="AF110" i="2"/>
  <c r="BS110" i="2"/>
  <c r="CA110" i="2"/>
  <c r="BT110" i="2"/>
  <c r="BU110" i="2"/>
  <c r="BV110" i="2"/>
  <c r="BW110" i="2"/>
  <c r="CB110" i="2"/>
  <c r="BX110" i="2"/>
  <c r="BY110" i="2"/>
  <c r="BZ110" i="2"/>
  <c r="D111" i="2"/>
  <c r="F111" i="2"/>
  <c r="H111" i="2"/>
  <c r="BS4" i="1"/>
  <c r="BT4" i="1"/>
  <c r="BU4" i="1"/>
  <c r="BV4" i="1"/>
  <c r="BW4" i="1"/>
  <c r="BX4" i="1"/>
  <c r="BY4" i="1"/>
  <c r="BZ4" i="1"/>
  <c r="CF4" i="1"/>
  <c r="CG4" i="1"/>
  <c r="CH4" i="1"/>
  <c r="CI4" i="1"/>
  <c r="CJ4" i="1"/>
  <c r="CK4" i="1"/>
  <c r="CL4" i="1"/>
  <c r="CM4" i="1"/>
  <c r="H5" i="1"/>
  <c r="I5" i="1"/>
  <c r="Q5" i="1"/>
  <c r="AR5" i="1"/>
  <c r="AZ5" i="1"/>
  <c r="BS5" i="1"/>
  <c r="CB5" i="1" s="1"/>
  <c r="BT5" i="1"/>
  <c r="BU5" i="1"/>
  <c r="BV5" i="1"/>
  <c r="BW5" i="1"/>
  <c r="BX5" i="1"/>
  <c r="BY5" i="1"/>
  <c r="BZ5" i="1"/>
  <c r="CF5" i="1"/>
  <c r="CG5" i="1"/>
  <c r="CP5" i="1"/>
  <c r="CH5" i="1"/>
  <c r="CI5" i="1"/>
  <c r="CN5" i="1"/>
  <c r="CJ5" i="1"/>
  <c r="CO5" i="1"/>
  <c r="CK5" i="1"/>
  <c r="CL5" i="1"/>
  <c r="CM5" i="1"/>
  <c r="H6" i="1"/>
  <c r="I6" i="1"/>
  <c r="J6" i="1"/>
  <c r="Q6" i="1"/>
  <c r="R6" i="1"/>
  <c r="Z6" i="1" s="1"/>
  <c r="AR6" i="1"/>
  <c r="AS6" i="1"/>
  <c r="AZ6" i="1"/>
  <c r="BA6" i="1"/>
  <c r="BS6" i="1"/>
  <c r="BT6" i="1"/>
  <c r="BU6" i="1"/>
  <c r="CB6" i="1" s="1"/>
  <c r="BV6" i="1"/>
  <c r="BW6" i="1"/>
  <c r="BX6" i="1"/>
  <c r="CC6" i="1"/>
  <c r="BY6" i="1"/>
  <c r="BZ6" i="1"/>
  <c r="CF6" i="1"/>
  <c r="CG6" i="1"/>
  <c r="CH6" i="1"/>
  <c r="CI6" i="1"/>
  <c r="CJ6" i="1"/>
  <c r="CK6" i="1"/>
  <c r="CL6" i="1"/>
  <c r="CM6" i="1"/>
  <c r="H7" i="1"/>
  <c r="I7" i="1"/>
  <c r="J7" i="1"/>
  <c r="K7" i="1"/>
  <c r="Q7" i="1"/>
  <c r="R7" i="1"/>
  <c r="S7" i="1"/>
  <c r="AR7" i="1"/>
  <c r="AS7" i="1"/>
  <c r="AT7" i="1"/>
  <c r="AZ7" i="1"/>
  <c r="BA7" i="1"/>
  <c r="BB7" i="1"/>
  <c r="BS7" i="1"/>
  <c r="CA7" i="1" s="1"/>
  <c r="BT7" i="1"/>
  <c r="BU7" i="1"/>
  <c r="BV7" i="1"/>
  <c r="BW7" i="1"/>
  <c r="BX7" i="1"/>
  <c r="BY7" i="1"/>
  <c r="BZ7" i="1"/>
  <c r="CF7" i="1"/>
  <c r="CG7" i="1"/>
  <c r="CH7" i="1"/>
  <c r="CI7" i="1"/>
  <c r="CJ7" i="1"/>
  <c r="CK7" i="1"/>
  <c r="CL7" i="1"/>
  <c r="CM7" i="1"/>
  <c r="H8" i="1"/>
  <c r="I8" i="1"/>
  <c r="J8" i="1"/>
  <c r="K8" i="1"/>
  <c r="L8" i="1"/>
  <c r="Q8" i="1"/>
  <c r="R8" i="1"/>
  <c r="Z8" i="1" s="1"/>
  <c r="S8" i="1"/>
  <c r="AA8" i="1"/>
  <c r="T8" i="1"/>
  <c r="AR8" i="1"/>
  <c r="AS8" i="1"/>
  <c r="BI8" i="1"/>
  <c r="AT8" i="1"/>
  <c r="BJ8" i="1"/>
  <c r="AU8" i="1"/>
  <c r="AZ8" i="1"/>
  <c r="BH8" i="1"/>
  <c r="BA8" i="1"/>
  <c r="BB8" i="1"/>
  <c r="BC8" i="1"/>
  <c r="BK8" i="1"/>
  <c r="BS8" i="1"/>
  <c r="BT8" i="1"/>
  <c r="CC8" i="1"/>
  <c r="BU8" i="1"/>
  <c r="BV8" i="1"/>
  <c r="BW8" i="1"/>
  <c r="BX8" i="1"/>
  <c r="BY8" i="1"/>
  <c r="BZ8" i="1"/>
  <c r="CF8" i="1"/>
  <c r="CG8" i="1"/>
  <c r="CH8" i="1"/>
  <c r="CI8" i="1"/>
  <c r="CJ8" i="1"/>
  <c r="CK8" i="1"/>
  <c r="CL8" i="1"/>
  <c r="CM8" i="1"/>
  <c r="H9" i="1"/>
  <c r="I9" i="1"/>
  <c r="J9" i="1"/>
  <c r="K9" i="1"/>
  <c r="L9" i="1"/>
  <c r="AB9" i="1"/>
  <c r="M9" i="1"/>
  <c r="Q9" i="1"/>
  <c r="Y9" i="1"/>
  <c r="R9" i="1"/>
  <c r="S9" i="1"/>
  <c r="T9" i="1"/>
  <c r="U9" i="1"/>
  <c r="AR9" i="1"/>
  <c r="AS9" i="1"/>
  <c r="BI9" i="1"/>
  <c r="AT9" i="1"/>
  <c r="AU9" i="1"/>
  <c r="AV9" i="1"/>
  <c r="AZ9" i="1"/>
  <c r="BA9" i="1"/>
  <c r="BB9" i="1"/>
  <c r="BC9" i="1"/>
  <c r="BD9" i="1"/>
  <c r="BS9" i="1"/>
  <c r="BT9" i="1"/>
  <c r="BU9" i="1"/>
  <c r="CA9" i="1"/>
  <c r="BV9" i="1"/>
  <c r="BW9" i="1"/>
  <c r="BX9" i="1"/>
  <c r="BY9" i="1"/>
  <c r="BZ9" i="1"/>
  <c r="CF9" i="1"/>
  <c r="CG9" i="1"/>
  <c r="CH9" i="1"/>
  <c r="CI9" i="1"/>
  <c r="CJ9" i="1"/>
  <c r="CK9" i="1"/>
  <c r="CL9" i="1"/>
  <c r="CM9" i="1"/>
  <c r="H10" i="1"/>
  <c r="I10" i="1"/>
  <c r="Y10" i="1"/>
  <c r="J10" i="1"/>
  <c r="Z10" i="1"/>
  <c r="K10" i="1"/>
  <c r="AA10" i="1" s="1"/>
  <c r="L10" i="1"/>
  <c r="M10" i="1"/>
  <c r="N10" i="1"/>
  <c r="Q10" i="1"/>
  <c r="R10" i="1"/>
  <c r="S10" i="1"/>
  <c r="T10" i="1"/>
  <c r="AB10" i="1" s="1"/>
  <c r="U10" i="1"/>
  <c r="AC10" i="1" s="1"/>
  <c r="V10" i="1"/>
  <c r="AR10" i="1"/>
  <c r="BH10" i="1"/>
  <c r="AS10" i="1"/>
  <c r="AT10" i="1"/>
  <c r="AU10" i="1"/>
  <c r="AV10" i="1"/>
  <c r="BL10" i="1"/>
  <c r="AW10" i="1"/>
  <c r="AZ10" i="1"/>
  <c r="BA10" i="1"/>
  <c r="BB10" i="1"/>
  <c r="BC10" i="1"/>
  <c r="BD10" i="1"/>
  <c r="BE10" i="1"/>
  <c r="BS10" i="1"/>
  <c r="BT10" i="1"/>
  <c r="BU10" i="1"/>
  <c r="BV10" i="1"/>
  <c r="BW10" i="1"/>
  <c r="BX10" i="1"/>
  <c r="BY10" i="1"/>
  <c r="BZ10" i="1"/>
  <c r="CF10" i="1"/>
  <c r="CG10" i="1"/>
  <c r="CH10" i="1"/>
  <c r="CI10" i="1"/>
  <c r="CJ10" i="1"/>
  <c r="CK10" i="1"/>
  <c r="CL10" i="1"/>
  <c r="CM10" i="1"/>
  <c r="H11" i="1"/>
  <c r="I11" i="1"/>
  <c r="Y11" i="1"/>
  <c r="J11" i="1"/>
  <c r="K11" i="1"/>
  <c r="L11" i="1"/>
  <c r="M11" i="1"/>
  <c r="N11" i="1"/>
  <c r="O11" i="1"/>
  <c r="AE11" i="1" s="1"/>
  <c r="Q11" i="1"/>
  <c r="R11" i="1"/>
  <c r="S11" i="1"/>
  <c r="T11" i="1"/>
  <c r="U11" i="1"/>
  <c r="V11" i="1"/>
  <c r="W11" i="1"/>
  <c r="AR11" i="1"/>
  <c r="AS11" i="1"/>
  <c r="AT11" i="1"/>
  <c r="AU11" i="1"/>
  <c r="AV11" i="1"/>
  <c r="AW11" i="1"/>
  <c r="AX11" i="1"/>
  <c r="AZ11" i="1"/>
  <c r="BA11" i="1"/>
  <c r="BB11" i="1"/>
  <c r="BC11" i="1"/>
  <c r="BD11" i="1"/>
  <c r="BE11" i="1"/>
  <c r="BF11" i="1"/>
  <c r="BS11" i="1"/>
  <c r="CB11" i="1"/>
  <c r="BT11" i="1"/>
  <c r="BU11" i="1"/>
  <c r="BV11" i="1"/>
  <c r="BW11" i="1"/>
  <c r="BX11" i="1"/>
  <c r="BY11" i="1"/>
  <c r="BZ11" i="1"/>
  <c r="CF11" i="1"/>
  <c r="CG11" i="1"/>
  <c r="CH11" i="1"/>
  <c r="CI11" i="1"/>
  <c r="CJ11" i="1"/>
  <c r="CK11" i="1"/>
  <c r="CL11" i="1"/>
  <c r="CM11" i="1"/>
  <c r="H12" i="1"/>
  <c r="I12" i="1"/>
  <c r="J12" i="1"/>
  <c r="K12" i="1"/>
  <c r="L12" i="1"/>
  <c r="AB12" i="1"/>
  <c r="M12" i="1"/>
  <c r="AC12" i="1" s="1"/>
  <c r="N12" i="1"/>
  <c r="O12" i="1"/>
  <c r="AE12" i="1" s="1"/>
  <c r="P12" i="1"/>
  <c r="Q12" i="1"/>
  <c r="R12" i="1"/>
  <c r="S12" i="1"/>
  <c r="T12" i="1"/>
  <c r="U12" i="1"/>
  <c r="V12" i="1"/>
  <c r="W12" i="1"/>
  <c r="X12" i="1"/>
  <c r="AF12" i="1" s="1"/>
  <c r="Y12" i="1"/>
  <c r="Z12" i="1"/>
  <c r="AA12" i="1"/>
  <c r="AR12" i="1"/>
  <c r="AS12" i="1"/>
  <c r="AT12" i="1"/>
  <c r="BJ12" i="1"/>
  <c r="AU12" i="1"/>
  <c r="AV12" i="1"/>
  <c r="AW12" i="1"/>
  <c r="BM12" i="1"/>
  <c r="AX12" i="1"/>
  <c r="AY12" i="1"/>
  <c r="AZ12" i="1"/>
  <c r="BA12" i="1"/>
  <c r="BI12" i="1"/>
  <c r="BB12" i="1"/>
  <c r="BC12" i="1"/>
  <c r="BD12" i="1"/>
  <c r="BE12" i="1"/>
  <c r="BF12" i="1"/>
  <c r="BG12" i="1"/>
  <c r="BH12" i="1"/>
  <c r="BO12" i="1"/>
  <c r="BS12" i="1"/>
  <c r="CB12" i="1"/>
  <c r="BT12" i="1"/>
  <c r="CA12" i="1"/>
  <c r="BU12" i="1"/>
  <c r="BV12" i="1"/>
  <c r="BW12" i="1"/>
  <c r="BX12" i="1"/>
  <c r="BY12" i="1"/>
  <c r="BZ12" i="1"/>
  <c r="CF12" i="1"/>
  <c r="CG12" i="1"/>
  <c r="CH12" i="1"/>
  <c r="CI12" i="1"/>
  <c r="CJ12" i="1"/>
  <c r="CK12" i="1"/>
  <c r="CL12" i="1"/>
  <c r="CM12" i="1"/>
  <c r="D13" i="1"/>
  <c r="F13" i="1"/>
  <c r="AM13" i="1"/>
  <c r="AO13" i="1"/>
  <c r="H16" i="1"/>
  <c r="BS16" i="1"/>
  <c r="BT16" i="1"/>
  <c r="BU16" i="1"/>
  <c r="BV16" i="1"/>
  <c r="BW16" i="1"/>
  <c r="CB16" i="1"/>
  <c r="BX16" i="1"/>
  <c r="BY16" i="1"/>
  <c r="BZ16" i="1"/>
  <c r="CF16" i="1"/>
  <c r="CG16" i="1"/>
  <c r="CH16" i="1"/>
  <c r="CI16" i="1"/>
  <c r="CJ16" i="1"/>
  <c r="CO16" i="1"/>
  <c r="CK16" i="1"/>
  <c r="CL16" i="1"/>
  <c r="CM16" i="1"/>
  <c r="H17" i="1"/>
  <c r="I17" i="1"/>
  <c r="Y17" i="1"/>
  <c r="AG17" i="1"/>
  <c r="Q17" i="1"/>
  <c r="AH17" i="1"/>
  <c r="AR17" i="1"/>
  <c r="BH17" i="1"/>
  <c r="BP17" i="1"/>
  <c r="AZ17" i="1"/>
  <c r="BQ17" i="1"/>
  <c r="BS17" i="1"/>
  <c r="BT17" i="1"/>
  <c r="BU17" i="1"/>
  <c r="BV17" i="1"/>
  <c r="BW17" i="1"/>
  <c r="BX17" i="1"/>
  <c r="BY17" i="1"/>
  <c r="BZ17" i="1"/>
  <c r="CF17" i="1"/>
  <c r="CG17" i="1"/>
  <c r="CH17" i="1"/>
  <c r="CI17" i="1"/>
  <c r="CN17" i="1"/>
  <c r="CJ17" i="1"/>
  <c r="CO17" i="1"/>
  <c r="CK17" i="1"/>
  <c r="CP17" i="1"/>
  <c r="CL17" i="1"/>
  <c r="CM17" i="1"/>
  <c r="H18" i="1"/>
  <c r="I18" i="1"/>
  <c r="Y18" i="1"/>
  <c r="AG18" i="1"/>
  <c r="J18" i="1"/>
  <c r="Z18" i="1"/>
  <c r="Q18" i="1"/>
  <c r="R18" i="1"/>
  <c r="AH18" i="1"/>
  <c r="AR18" i="1"/>
  <c r="BH18" i="1"/>
  <c r="AS18" i="1"/>
  <c r="BI18" i="1"/>
  <c r="BP18" i="1"/>
  <c r="AZ18" i="1"/>
  <c r="BA18" i="1"/>
  <c r="BQ18" i="1"/>
  <c r="BS18" i="1"/>
  <c r="BT18" i="1"/>
  <c r="BU18" i="1"/>
  <c r="CA18" i="1"/>
  <c r="BV18" i="1"/>
  <c r="BW18" i="1"/>
  <c r="BX18" i="1"/>
  <c r="BY18" i="1"/>
  <c r="BZ18" i="1"/>
  <c r="CF18" i="1"/>
  <c r="CG18" i="1"/>
  <c r="CN18" i="1"/>
  <c r="CH18" i="1"/>
  <c r="CI18" i="1"/>
  <c r="CJ18" i="1"/>
  <c r="CK18" i="1"/>
  <c r="CL18" i="1"/>
  <c r="CM18" i="1"/>
  <c r="H19" i="1"/>
  <c r="I19" i="1"/>
  <c r="Y19" i="1"/>
  <c r="J19" i="1"/>
  <c r="K19" i="1"/>
  <c r="Q19" i="1"/>
  <c r="R19" i="1"/>
  <c r="Z19" i="1"/>
  <c r="S19" i="1"/>
  <c r="AH19" i="1"/>
  <c r="AR19" i="1"/>
  <c r="BH19" i="1"/>
  <c r="AS19" i="1"/>
  <c r="AT19" i="1"/>
  <c r="BJ19" i="1"/>
  <c r="AZ19" i="1"/>
  <c r="BA19" i="1"/>
  <c r="BI19" i="1"/>
  <c r="BB19" i="1"/>
  <c r="BS19" i="1"/>
  <c r="CB19" i="1"/>
  <c r="BT19" i="1"/>
  <c r="BU19" i="1"/>
  <c r="CA19" i="1"/>
  <c r="BV19" i="1"/>
  <c r="BW19" i="1"/>
  <c r="BX19" i="1"/>
  <c r="BY19" i="1"/>
  <c r="BZ19" i="1"/>
  <c r="CF19" i="1"/>
  <c r="CP19" i="1"/>
  <c r="CG19" i="1"/>
  <c r="CH19" i="1"/>
  <c r="CI19" i="1"/>
  <c r="CJ19" i="1"/>
  <c r="CO19" i="1"/>
  <c r="CK19" i="1"/>
  <c r="CL19" i="1"/>
  <c r="CM19" i="1"/>
  <c r="H20" i="1"/>
  <c r="I20" i="1"/>
  <c r="J20" i="1"/>
  <c r="K20" i="1"/>
  <c r="L20" i="1"/>
  <c r="Q20" i="1"/>
  <c r="Y20" i="1"/>
  <c r="R20" i="1"/>
  <c r="Z20" i="1"/>
  <c r="S20" i="1"/>
  <c r="T20" i="1"/>
  <c r="AB20" i="1"/>
  <c r="AA20" i="1"/>
  <c r="AH20" i="1"/>
  <c r="AR20" i="1"/>
  <c r="BH20" i="1"/>
  <c r="AS20" i="1"/>
  <c r="AT20" i="1"/>
  <c r="BJ20" i="1"/>
  <c r="AU20" i="1"/>
  <c r="BK20" i="1"/>
  <c r="AZ20" i="1"/>
  <c r="BA20" i="1"/>
  <c r="BB20" i="1"/>
  <c r="BC20" i="1"/>
  <c r="BI20" i="1"/>
  <c r="BQ20" i="1"/>
  <c r="BS20" i="1"/>
  <c r="CC20" i="1"/>
  <c r="BT20" i="1"/>
  <c r="BU20" i="1"/>
  <c r="BV20" i="1"/>
  <c r="CA20" i="1"/>
  <c r="BW20" i="1"/>
  <c r="CB20" i="1"/>
  <c r="CD20" i="1"/>
  <c r="BX20" i="1"/>
  <c r="BY20" i="1"/>
  <c r="BZ20" i="1"/>
  <c r="CF20" i="1"/>
  <c r="CO20" i="1"/>
  <c r="CG20" i="1"/>
  <c r="CH20" i="1"/>
  <c r="CI20" i="1"/>
  <c r="CJ20" i="1"/>
  <c r="CK20" i="1"/>
  <c r="CL20" i="1"/>
  <c r="CM20" i="1"/>
  <c r="H21" i="1"/>
  <c r="I21" i="1"/>
  <c r="J21" i="1"/>
  <c r="K21" i="1"/>
  <c r="L21" i="1"/>
  <c r="M21" i="1"/>
  <c r="Q21" i="1"/>
  <c r="R21" i="1"/>
  <c r="Z21" i="1"/>
  <c r="S21" i="1"/>
  <c r="AA21" i="1"/>
  <c r="T21" i="1"/>
  <c r="AB21" i="1"/>
  <c r="U21" i="1"/>
  <c r="AC21" i="1"/>
  <c r="AH21" i="1"/>
  <c r="AR21" i="1"/>
  <c r="AS21" i="1"/>
  <c r="BI21" i="1"/>
  <c r="AT21" i="1"/>
  <c r="AU21" i="1"/>
  <c r="AV21" i="1"/>
  <c r="BL21" i="1"/>
  <c r="AZ21" i="1"/>
  <c r="BH21" i="1"/>
  <c r="BA21" i="1"/>
  <c r="BB21" i="1"/>
  <c r="BJ21" i="1"/>
  <c r="BC21" i="1"/>
  <c r="BD21" i="1"/>
  <c r="BS21" i="1"/>
  <c r="CB21" i="1"/>
  <c r="BT21" i="1"/>
  <c r="BU21" i="1"/>
  <c r="BV21" i="1"/>
  <c r="BW21" i="1"/>
  <c r="BX21" i="1"/>
  <c r="BY21" i="1"/>
  <c r="BZ21" i="1"/>
  <c r="CF21" i="1"/>
  <c r="CG21" i="1"/>
  <c r="CH21" i="1"/>
  <c r="CI21" i="1"/>
  <c r="CJ21" i="1"/>
  <c r="CK21" i="1"/>
  <c r="CL21" i="1"/>
  <c r="CM21" i="1"/>
  <c r="H22" i="1"/>
  <c r="I22" i="1"/>
  <c r="Y22" i="1"/>
  <c r="J22" i="1"/>
  <c r="K22" i="1"/>
  <c r="L22" i="1"/>
  <c r="M22" i="1"/>
  <c r="N22" i="1"/>
  <c r="AD22" i="1"/>
  <c r="Q22" i="1"/>
  <c r="R22" i="1"/>
  <c r="S22" i="1"/>
  <c r="T22" i="1"/>
  <c r="AB22" i="1"/>
  <c r="U22" i="1"/>
  <c r="AC22" i="1"/>
  <c r="V22" i="1"/>
  <c r="AA22" i="1"/>
  <c r="AH22" i="1"/>
  <c r="AR22" i="1"/>
  <c r="AS22" i="1"/>
  <c r="AT22" i="1"/>
  <c r="AU22" i="1"/>
  <c r="AV22" i="1"/>
  <c r="AW22" i="1"/>
  <c r="BM22" i="1"/>
  <c r="AZ22" i="1"/>
  <c r="BA22" i="1"/>
  <c r="BB22" i="1"/>
  <c r="BJ22" i="1"/>
  <c r="BC22" i="1"/>
  <c r="BD22" i="1"/>
  <c r="BL22" i="1"/>
  <c r="BE22" i="1"/>
  <c r="BQ22" i="1"/>
  <c r="BS22" i="1"/>
  <c r="BT22" i="1"/>
  <c r="BU22" i="1"/>
  <c r="BV22" i="1"/>
  <c r="CA22" i="1"/>
  <c r="BW22" i="1"/>
  <c r="CB22" i="1"/>
  <c r="BX22" i="1"/>
  <c r="BY22" i="1"/>
  <c r="BZ22" i="1"/>
  <c r="CF22" i="1"/>
  <c r="CG22" i="1"/>
  <c r="CH22" i="1"/>
  <c r="CI22" i="1"/>
  <c r="CJ22" i="1"/>
  <c r="CO22" i="1"/>
  <c r="CK22" i="1"/>
  <c r="CL22" i="1"/>
  <c r="CM22" i="1"/>
  <c r="H23" i="1"/>
  <c r="I23" i="1"/>
  <c r="J23" i="1"/>
  <c r="K23" i="1"/>
  <c r="L23" i="1"/>
  <c r="M23" i="1"/>
  <c r="N23" i="1"/>
  <c r="O23" i="1"/>
  <c r="Q23" i="1"/>
  <c r="Y23" i="1"/>
  <c r="R23" i="1"/>
  <c r="S23" i="1"/>
  <c r="T23" i="1"/>
  <c r="U23" i="1"/>
  <c r="V23" i="1"/>
  <c r="W23" i="1"/>
  <c r="AC23" i="1"/>
  <c r="AH23" i="1"/>
  <c r="AR23" i="1"/>
  <c r="BH23" i="1"/>
  <c r="AS23" i="1"/>
  <c r="AT23" i="1"/>
  <c r="AU23" i="1"/>
  <c r="AV23" i="1"/>
  <c r="AW23" i="1"/>
  <c r="BM23" i="1"/>
  <c r="AX23" i="1"/>
  <c r="BN23" i="1"/>
  <c r="AZ23" i="1"/>
  <c r="BA23" i="1"/>
  <c r="BI23" i="1"/>
  <c r="BB23" i="1"/>
  <c r="BJ23" i="1"/>
  <c r="BC23" i="1"/>
  <c r="BD23" i="1"/>
  <c r="BE23" i="1"/>
  <c r="BF23" i="1"/>
  <c r="BQ23" i="1"/>
  <c r="BS23" i="1"/>
  <c r="BT23" i="1"/>
  <c r="BU23" i="1"/>
  <c r="CC23" i="1"/>
  <c r="BV23" i="1"/>
  <c r="BW23" i="1"/>
  <c r="BX23" i="1"/>
  <c r="BY23" i="1"/>
  <c r="BZ23" i="1"/>
  <c r="CF23" i="1"/>
  <c r="CG23" i="1"/>
  <c r="CH23" i="1"/>
  <c r="CN23" i="1"/>
  <c r="CI23" i="1"/>
  <c r="CJ23" i="1"/>
  <c r="CO23" i="1"/>
  <c r="CK23" i="1"/>
  <c r="CL23" i="1"/>
  <c r="CM23" i="1"/>
  <c r="H24" i="1"/>
  <c r="I24" i="1"/>
  <c r="J24" i="1"/>
  <c r="K24" i="1"/>
  <c r="L24" i="1"/>
  <c r="M24" i="1"/>
  <c r="N24" i="1"/>
  <c r="O24" i="1"/>
  <c r="P24" i="1"/>
  <c r="Q24" i="1"/>
  <c r="R24" i="1"/>
  <c r="S24" i="1"/>
  <c r="T24" i="1"/>
  <c r="U24" i="1"/>
  <c r="V24" i="1"/>
  <c r="W24" i="1"/>
  <c r="X24" i="1"/>
  <c r="Y24" i="1"/>
  <c r="Z24" i="1"/>
  <c r="AA24" i="1"/>
  <c r="AB24" i="1"/>
  <c r="AC24" i="1"/>
  <c r="AD24" i="1"/>
  <c r="AE24" i="1"/>
  <c r="AF24" i="1"/>
  <c r="AH24" i="1"/>
  <c r="AR24" i="1"/>
  <c r="AS24" i="1"/>
  <c r="AT24" i="1"/>
  <c r="AU24" i="1"/>
  <c r="AV24" i="1"/>
  <c r="AW24" i="1"/>
  <c r="AX24" i="1"/>
  <c r="BN24" i="1"/>
  <c r="AY24" i="1"/>
  <c r="AZ24" i="1"/>
  <c r="BA24" i="1"/>
  <c r="BB24" i="1"/>
  <c r="BJ24" i="1"/>
  <c r="BC24" i="1"/>
  <c r="BD24" i="1"/>
  <c r="BE24" i="1"/>
  <c r="BM24" i="1"/>
  <c r="BF24" i="1"/>
  <c r="BG24" i="1"/>
  <c r="BI24" i="1"/>
  <c r="BK24" i="1"/>
  <c r="BO24" i="1"/>
  <c r="BQ24" i="1"/>
  <c r="BS24" i="1"/>
  <c r="BT24" i="1"/>
  <c r="BU24" i="1"/>
  <c r="BV24" i="1"/>
  <c r="BW24" i="1"/>
  <c r="BX24" i="1"/>
  <c r="CC24" i="1"/>
  <c r="CD24" i="1"/>
  <c r="BY24" i="1"/>
  <c r="BZ24" i="1"/>
  <c r="CF24" i="1"/>
  <c r="CG24" i="1"/>
  <c r="CH24" i="1"/>
  <c r="CI24" i="1"/>
  <c r="CJ24" i="1"/>
  <c r="CK24" i="1"/>
  <c r="CP24" i="1"/>
  <c r="CL24" i="1"/>
  <c r="CM24" i="1"/>
  <c r="D25" i="1"/>
  <c r="F25" i="1"/>
  <c r="H25" i="1"/>
  <c r="AM25" i="1"/>
  <c r="AO25" i="1"/>
  <c r="AQ25" i="1"/>
  <c r="H28" i="1"/>
  <c r="BS28" i="1"/>
  <c r="CA28" i="1"/>
  <c r="BT28" i="1"/>
  <c r="BU28" i="1"/>
  <c r="BV28" i="1"/>
  <c r="BW28" i="1"/>
  <c r="CB28" i="1"/>
  <c r="BX28" i="1"/>
  <c r="BY28" i="1"/>
  <c r="BZ28" i="1"/>
  <c r="CF28" i="1"/>
  <c r="CN28" i="1"/>
  <c r="CG28" i="1"/>
  <c r="CH28" i="1"/>
  <c r="CI28" i="1"/>
  <c r="CJ28" i="1"/>
  <c r="CO28" i="1"/>
  <c r="CK28" i="1"/>
  <c r="CP28" i="1"/>
  <c r="CQ28" i="1"/>
  <c r="CL28" i="1"/>
  <c r="CM28" i="1"/>
  <c r="H29" i="1"/>
  <c r="I29" i="1"/>
  <c r="Q29" i="1"/>
  <c r="Y29" i="1"/>
  <c r="AG29" i="1"/>
  <c r="AH29" i="1"/>
  <c r="AR29" i="1"/>
  <c r="AZ29" i="1"/>
  <c r="BH29" i="1"/>
  <c r="BP29" i="1"/>
  <c r="BQ29" i="1"/>
  <c r="BQ37" i="1"/>
  <c r="AK37" i="1"/>
  <c r="BS29" i="1"/>
  <c r="CA29" i="1"/>
  <c r="BT29" i="1"/>
  <c r="BU29" i="1"/>
  <c r="BV29" i="1"/>
  <c r="BW29" i="1"/>
  <c r="BX29" i="1"/>
  <c r="BY29" i="1"/>
  <c r="BZ29" i="1"/>
  <c r="CF29" i="1"/>
  <c r="CG29" i="1"/>
  <c r="CH29" i="1"/>
  <c r="CN29" i="1"/>
  <c r="CI29" i="1"/>
  <c r="CJ29" i="1"/>
  <c r="CO29" i="1"/>
  <c r="CK29" i="1"/>
  <c r="CP29" i="1"/>
  <c r="CQ29" i="1"/>
  <c r="CL29" i="1"/>
  <c r="CM29" i="1"/>
  <c r="H30" i="1"/>
  <c r="I30" i="1"/>
  <c r="J30" i="1"/>
  <c r="Q30" i="1"/>
  <c r="Y30" i="1"/>
  <c r="R30" i="1"/>
  <c r="Z30" i="1"/>
  <c r="AH30" i="1"/>
  <c r="AR30" i="1"/>
  <c r="AS30" i="1"/>
  <c r="AZ30" i="1"/>
  <c r="BH30" i="1"/>
  <c r="BA30" i="1"/>
  <c r="BI30" i="1"/>
  <c r="BQ30" i="1"/>
  <c r="BS30" i="1"/>
  <c r="BT30" i="1"/>
  <c r="BU30" i="1"/>
  <c r="BV30" i="1"/>
  <c r="BW30" i="1"/>
  <c r="CB30" i="1"/>
  <c r="BX30" i="1"/>
  <c r="CC30" i="1"/>
  <c r="BY30" i="1"/>
  <c r="BZ30" i="1"/>
  <c r="CF30" i="1"/>
  <c r="CG30" i="1"/>
  <c r="CH30" i="1"/>
  <c r="CI30" i="1"/>
  <c r="CJ30" i="1"/>
  <c r="CK30" i="1"/>
  <c r="CP30" i="1"/>
  <c r="CL30" i="1"/>
  <c r="CM30" i="1"/>
  <c r="H31" i="1"/>
  <c r="I31" i="1"/>
  <c r="Y31" i="1"/>
  <c r="AG31" i="1"/>
  <c r="J31" i="1"/>
  <c r="Z31" i="1"/>
  <c r="K31" i="1"/>
  <c r="Q31" i="1"/>
  <c r="R31" i="1"/>
  <c r="S31" i="1"/>
  <c r="AH31" i="1"/>
  <c r="AR31" i="1"/>
  <c r="BH31" i="1"/>
  <c r="BP31" i="1"/>
  <c r="AS31" i="1"/>
  <c r="AT31" i="1"/>
  <c r="BJ31" i="1"/>
  <c r="AZ31" i="1"/>
  <c r="BA31" i="1"/>
  <c r="BB31" i="1"/>
  <c r="BQ31" i="1"/>
  <c r="BS31" i="1"/>
  <c r="BT31" i="1"/>
  <c r="BU31" i="1"/>
  <c r="BV31" i="1"/>
  <c r="BW31" i="1"/>
  <c r="BX31" i="1"/>
  <c r="BY31" i="1"/>
  <c r="BZ31" i="1"/>
  <c r="CF31" i="1"/>
  <c r="CG31" i="1"/>
  <c r="CH31" i="1"/>
  <c r="CI31" i="1"/>
  <c r="CJ31" i="1"/>
  <c r="CK31" i="1"/>
  <c r="CL31" i="1"/>
  <c r="CM31" i="1"/>
  <c r="H32" i="1"/>
  <c r="I32" i="1"/>
  <c r="J32" i="1"/>
  <c r="K32" i="1"/>
  <c r="L32" i="1"/>
  <c r="AB32" i="1"/>
  <c r="Q32" i="1"/>
  <c r="Y32" i="1"/>
  <c r="R32" i="1"/>
  <c r="S32" i="1"/>
  <c r="T32" i="1"/>
  <c r="Z32" i="1"/>
  <c r="AH32" i="1"/>
  <c r="AR32" i="1"/>
  <c r="AS32" i="1"/>
  <c r="AT32" i="1"/>
  <c r="BJ32" i="1"/>
  <c r="AU32" i="1"/>
  <c r="BK32" i="1"/>
  <c r="AZ32" i="1"/>
  <c r="BA32" i="1"/>
  <c r="BB32" i="1"/>
  <c r="BC32" i="1"/>
  <c r="BH32" i="1"/>
  <c r="BI32" i="1"/>
  <c r="BQ32" i="1"/>
  <c r="BS32" i="1"/>
  <c r="BT32" i="1"/>
  <c r="BU32" i="1"/>
  <c r="CC32" i="1"/>
  <c r="BV32" i="1"/>
  <c r="BW32" i="1"/>
  <c r="CB32" i="1"/>
  <c r="BX32" i="1"/>
  <c r="BY32" i="1"/>
  <c r="BZ32" i="1"/>
  <c r="CF32" i="1"/>
  <c r="CG32" i="1"/>
  <c r="CH32" i="1"/>
  <c r="CI32" i="1"/>
  <c r="CJ32" i="1"/>
  <c r="CK32" i="1"/>
  <c r="CL32" i="1"/>
  <c r="CM32" i="1"/>
  <c r="H33" i="1"/>
  <c r="I33" i="1"/>
  <c r="Y33" i="1"/>
  <c r="AG33" i="1"/>
  <c r="J33" i="1"/>
  <c r="K33" i="1"/>
  <c r="AA33" i="1"/>
  <c r="L33" i="1"/>
  <c r="AB33" i="1"/>
  <c r="M33" i="1"/>
  <c r="AC33" i="1"/>
  <c r="Q33" i="1"/>
  <c r="R33" i="1"/>
  <c r="Z33" i="1"/>
  <c r="S33" i="1"/>
  <c r="T33" i="1"/>
  <c r="U33" i="1"/>
  <c r="AH33" i="1"/>
  <c r="AR33" i="1"/>
  <c r="AS33" i="1"/>
  <c r="AT33" i="1"/>
  <c r="BJ33" i="1"/>
  <c r="AU33" i="1"/>
  <c r="AV33" i="1"/>
  <c r="AZ33" i="1"/>
  <c r="BH33" i="1"/>
  <c r="BA33" i="1"/>
  <c r="BB33" i="1"/>
  <c r="BC33" i="1"/>
  <c r="BD33" i="1"/>
  <c r="BL33" i="1"/>
  <c r="BK33" i="1"/>
  <c r="BQ33" i="1"/>
  <c r="BS33" i="1"/>
  <c r="CB33" i="1"/>
  <c r="BT33" i="1"/>
  <c r="BU33" i="1"/>
  <c r="BV33" i="1"/>
  <c r="BW33" i="1"/>
  <c r="BX33" i="1"/>
  <c r="BY33" i="1"/>
  <c r="BZ33" i="1"/>
  <c r="CF33" i="1"/>
  <c r="CG33" i="1"/>
  <c r="CH33" i="1"/>
  <c r="CI33" i="1"/>
  <c r="CN33" i="1"/>
  <c r="CQ33" i="1"/>
  <c r="CJ33" i="1"/>
  <c r="CK33" i="1"/>
  <c r="CP33" i="1"/>
  <c r="CL33" i="1"/>
  <c r="CM33" i="1"/>
  <c r="H34" i="1"/>
  <c r="I34" i="1"/>
  <c r="J34" i="1"/>
  <c r="Z34" i="1"/>
  <c r="K34" i="1"/>
  <c r="L34" i="1"/>
  <c r="M34" i="1"/>
  <c r="AC34" i="1"/>
  <c r="N34" i="1"/>
  <c r="AD34" i="1"/>
  <c r="Q34" i="1"/>
  <c r="Y34" i="1"/>
  <c r="R34" i="1"/>
  <c r="S34" i="1"/>
  <c r="AA34" i="1"/>
  <c r="AG34" i="1"/>
  <c r="T34" i="1"/>
  <c r="AB34" i="1"/>
  <c r="U34" i="1"/>
  <c r="V34" i="1"/>
  <c r="AH34" i="1"/>
  <c r="AR34" i="1"/>
  <c r="AS34" i="1"/>
  <c r="BI34" i="1"/>
  <c r="AT34" i="1"/>
  <c r="AU34" i="1"/>
  <c r="AV34" i="1"/>
  <c r="BL34" i="1"/>
  <c r="AW34" i="1"/>
  <c r="AZ34" i="1"/>
  <c r="BA34" i="1"/>
  <c r="BB34" i="1"/>
  <c r="BJ34" i="1"/>
  <c r="BC34" i="1"/>
  <c r="BD34" i="1"/>
  <c r="BE34" i="1"/>
  <c r="BM34" i="1"/>
  <c r="BQ34" i="1"/>
  <c r="BS34" i="1"/>
  <c r="BT34" i="1"/>
  <c r="BU34" i="1"/>
  <c r="BV34" i="1"/>
  <c r="BW34" i="1"/>
  <c r="BX34" i="1"/>
  <c r="BY34" i="1"/>
  <c r="BZ34" i="1"/>
  <c r="CF34" i="1"/>
  <c r="CG34" i="1"/>
  <c r="CH34" i="1"/>
  <c r="CI34" i="1"/>
  <c r="CN34" i="1"/>
  <c r="CJ34" i="1"/>
  <c r="CO34" i="1"/>
  <c r="CK34" i="1"/>
  <c r="CL34" i="1"/>
  <c r="CM34" i="1"/>
  <c r="H35" i="1"/>
  <c r="I35" i="1"/>
  <c r="J35" i="1"/>
  <c r="Z35" i="1"/>
  <c r="AG35" i="1"/>
  <c r="K35" i="1"/>
  <c r="L35" i="1"/>
  <c r="AB35" i="1"/>
  <c r="M35" i="1"/>
  <c r="N35" i="1"/>
  <c r="O35" i="1"/>
  <c r="Q35" i="1"/>
  <c r="R35" i="1"/>
  <c r="S35" i="1"/>
  <c r="AA35" i="1"/>
  <c r="T35" i="1"/>
  <c r="U35" i="1"/>
  <c r="V35" i="1"/>
  <c r="AD35" i="1"/>
  <c r="W35" i="1"/>
  <c r="AE35" i="1"/>
  <c r="AH35" i="1"/>
  <c r="AR35" i="1"/>
  <c r="AS35" i="1"/>
  <c r="AT35" i="1"/>
  <c r="AU35" i="1"/>
  <c r="BK35" i="1"/>
  <c r="AV35" i="1"/>
  <c r="AW35" i="1"/>
  <c r="AX35" i="1"/>
  <c r="BN35" i="1"/>
  <c r="AZ35" i="1"/>
  <c r="BA35" i="1"/>
  <c r="BI35" i="1"/>
  <c r="BP35" i="1"/>
  <c r="BB35" i="1"/>
  <c r="BC35" i="1"/>
  <c r="BD35" i="1"/>
  <c r="BE35" i="1"/>
  <c r="BM35" i="1"/>
  <c r="BF35" i="1"/>
  <c r="BJ35" i="1"/>
  <c r="BQ35" i="1"/>
  <c r="BS35" i="1"/>
  <c r="CB35" i="1"/>
  <c r="BT35" i="1"/>
  <c r="BU35" i="1"/>
  <c r="BV35" i="1"/>
  <c r="BW35" i="1"/>
  <c r="BX35" i="1"/>
  <c r="BY35" i="1"/>
  <c r="BZ35" i="1"/>
  <c r="CA35" i="1"/>
  <c r="CF35" i="1"/>
  <c r="CG35" i="1"/>
  <c r="CH35" i="1"/>
  <c r="CI35" i="1"/>
  <c r="CN35" i="1"/>
  <c r="CJ35" i="1"/>
  <c r="CO35" i="1"/>
  <c r="CK35" i="1"/>
  <c r="CL35" i="1"/>
  <c r="CQ35" i="1"/>
  <c r="CM35" i="1"/>
  <c r="H36" i="1"/>
  <c r="I36" i="1"/>
  <c r="Y36" i="1"/>
  <c r="J36" i="1"/>
  <c r="Z36" i="1"/>
  <c r="K36" i="1"/>
  <c r="L36" i="1"/>
  <c r="M36" i="1"/>
  <c r="AC36" i="1"/>
  <c r="N36" i="1"/>
  <c r="O36" i="1"/>
  <c r="AE36" i="1"/>
  <c r="P36" i="1"/>
  <c r="AF36" i="1"/>
  <c r="Q36" i="1"/>
  <c r="R36" i="1"/>
  <c r="S36" i="1"/>
  <c r="T36" i="1"/>
  <c r="AB36" i="1"/>
  <c r="U36" i="1"/>
  <c r="V36" i="1"/>
  <c r="AD36" i="1"/>
  <c r="W36" i="1"/>
  <c r="X36" i="1"/>
  <c r="AA36" i="1"/>
  <c r="AH36" i="1"/>
  <c r="AR36" i="1"/>
  <c r="AS36" i="1"/>
  <c r="AT36" i="1"/>
  <c r="AU36" i="1"/>
  <c r="AV36" i="1"/>
  <c r="AW36" i="1"/>
  <c r="AX36" i="1"/>
  <c r="AY36" i="1"/>
  <c r="AZ36" i="1"/>
  <c r="BA36" i="1"/>
  <c r="BB36" i="1"/>
  <c r="BC36" i="1"/>
  <c r="BD36" i="1"/>
  <c r="BE36" i="1"/>
  <c r="BF36" i="1"/>
  <c r="BG36" i="1"/>
  <c r="BH36" i="1"/>
  <c r="BI36" i="1"/>
  <c r="BJ36" i="1"/>
  <c r="BK36" i="1"/>
  <c r="BM36" i="1"/>
  <c r="BN36" i="1"/>
  <c r="BO36" i="1"/>
  <c r="BQ36" i="1"/>
  <c r="BS36" i="1"/>
  <c r="BT36" i="1"/>
  <c r="BU36" i="1"/>
  <c r="BV36" i="1"/>
  <c r="BW36" i="1"/>
  <c r="BX36" i="1"/>
  <c r="BY36" i="1"/>
  <c r="BZ36" i="1"/>
  <c r="CF36" i="1"/>
  <c r="CG36" i="1"/>
  <c r="CH36" i="1"/>
  <c r="CI36" i="1"/>
  <c r="CJ36" i="1"/>
  <c r="CO36" i="1"/>
  <c r="CK36" i="1"/>
  <c r="CP36" i="1"/>
  <c r="CL36" i="1"/>
  <c r="CM36" i="1"/>
  <c r="D37" i="1"/>
  <c r="F37" i="1"/>
  <c r="H37" i="1"/>
  <c r="AM37" i="1"/>
  <c r="AO37" i="1"/>
  <c r="AQ37" i="1"/>
  <c r="H40" i="1"/>
  <c r="BS40" i="1"/>
  <c r="BT40" i="1"/>
  <c r="BU40" i="1"/>
  <c r="BV40" i="1"/>
  <c r="CA40" i="1"/>
  <c r="BW40" i="1"/>
  <c r="CB40" i="1"/>
  <c r="BX40" i="1"/>
  <c r="BY40" i="1"/>
  <c r="BZ40" i="1"/>
  <c r="CF40" i="1"/>
  <c r="CG40" i="1"/>
  <c r="CH40" i="1"/>
  <c r="CO40" i="1"/>
  <c r="CI40" i="1"/>
  <c r="CJ40" i="1"/>
  <c r="CK40" i="1"/>
  <c r="CL40" i="1"/>
  <c r="CM40" i="1"/>
  <c r="H41" i="1"/>
  <c r="I41" i="1"/>
  <c r="Y41" i="1"/>
  <c r="AG41" i="1"/>
  <c r="Q41" i="1"/>
  <c r="AH41" i="1"/>
  <c r="AR41" i="1"/>
  <c r="AZ41" i="1"/>
  <c r="BH41" i="1"/>
  <c r="BP41" i="1"/>
  <c r="BQ41" i="1"/>
  <c r="BS41" i="1"/>
  <c r="BT41" i="1"/>
  <c r="CC41" i="1"/>
  <c r="BU41" i="1"/>
  <c r="BV41" i="1"/>
  <c r="CA41" i="1"/>
  <c r="BW41" i="1"/>
  <c r="CB41" i="1"/>
  <c r="BX41" i="1"/>
  <c r="BY41" i="1"/>
  <c r="BZ41" i="1"/>
  <c r="CF41" i="1"/>
  <c r="CG41" i="1"/>
  <c r="CH41" i="1"/>
  <c r="CI41" i="1"/>
  <c r="CJ41" i="1"/>
  <c r="CK41" i="1"/>
  <c r="CL41" i="1"/>
  <c r="CM41" i="1"/>
  <c r="H42" i="1"/>
  <c r="I42" i="1"/>
  <c r="J42" i="1"/>
  <c r="Q42" i="1"/>
  <c r="R42" i="1"/>
  <c r="Z42" i="1"/>
  <c r="AH42" i="1"/>
  <c r="AR42" i="1"/>
  <c r="BH42" i="1"/>
  <c r="BP42" i="1"/>
  <c r="AS42" i="1"/>
  <c r="AZ42" i="1"/>
  <c r="BA42" i="1"/>
  <c r="BI42" i="1"/>
  <c r="BQ42" i="1"/>
  <c r="BS42" i="1"/>
  <c r="BT42" i="1"/>
  <c r="BU42" i="1"/>
  <c r="CA42" i="1"/>
  <c r="BV42" i="1"/>
  <c r="BW42" i="1"/>
  <c r="CB42" i="1"/>
  <c r="BX42" i="1"/>
  <c r="BY42" i="1"/>
  <c r="BZ42" i="1"/>
  <c r="CF42" i="1"/>
  <c r="CG42" i="1"/>
  <c r="CH42" i="1"/>
  <c r="CI42" i="1"/>
  <c r="CJ42" i="1"/>
  <c r="CK42" i="1"/>
  <c r="CP42" i="1"/>
  <c r="CL42" i="1"/>
  <c r="CM42" i="1"/>
  <c r="H43" i="1"/>
  <c r="I43" i="1"/>
  <c r="Y43" i="1"/>
  <c r="J43" i="1"/>
  <c r="K43" i="1"/>
  <c r="AA43" i="1"/>
  <c r="Q43" i="1"/>
  <c r="R43" i="1"/>
  <c r="S43" i="1"/>
  <c r="AH43" i="1"/>
  <c r="AR43" i="1"/>
  <c r="AS43" i="1"/>
  <c r="BI43" i="1"/>
  <c r="AT43" i="1"/>
  <c r="AZ43" i="1"/>
  <c r="BH43" i="1"/>
  <c r="BA43" i="1"/>
  <c r="BB43" i="1"/>
  <c r="BQ43" i="1"/>
  <c r="BS43" i="1"/>
  <c r="BT43" i="1"/>
  <c r="BU43" i="1"/>
  <c r="BV43" i="1"/>
  <c r="BW43" i="1"/>
  <c r="BX43" i="1"/>
  <c r="BY43" i="1"/>
  <c r="BZ43" i="1"/>
  <c r="CF43" i="1"/>
  <c r="CG43" i="1"/>
  <c r="CH43" i="1"/>
  <c r="CI43" i="1"/>
  <c r="CJ43" i="1"/>
  <c r="CK43" i="1"/>
  <c r="CP43" i="1"/>
  <c r="CL43" i="1"/>
  <c r="CM43" i="1"/>
  <c r="H44" i="1"/>
  <c r="I44" i="1"/>
  <c r="J44" i="1"/>
  <c r="K44" i="1"/>
  <c r="AA44" i="1"/>
  <c r="L44" i="1"/>
  <c r="Q44" i="1"/>
  <c r="Y44" i="1"/>
  <c r="R44" i="1"/>
  <c r="Z44" i="1"/>
  <c r="S44" i="1"/>
  <c r="T44" i="1"/>
  <c r="AB44" i="1"/>
  <c r="AH44" i="1"/>
  <c r="AR44" i="1"/>
  <c r="BH44" i="1"/>
  <c r="AS44" i="1"/>
  <c r="AT44" i="1"/>
  <c r="BJ44" i="1"/>
  <c r="AU44" i="1"/>
  <c r="AZ44" i="1"/>
  <c r="BA44" i="1"/>
  <c r="BI44" i="1"/>
  <c r="BB44" i="1"/>
  <c r="BC44" i="1"/>
  <c r="BQ44" i="1"/>
  <c r="BS44" i="1"/>
  <c r="BT44" i="1"/>
  <c r="BU44" i="1"/>
  <c r="CA44" i="1"/>
  <c r="BV44" i="1"/>
  <c r="BW44" i="1"/>
  <c r="CB44" i="1"/>
  <c r="BX44" i="1"/>
  <c r="BY44" i="1"/>
  <c r="BZ44" i="1"/>
  <c r="CF44" i="1"/>
  <c r="CG44" i="1"/>
  <c r="CH44" i="1"/>
  <c r="CO44" i="1"/>
  <c r="CI44" i="1"/>
  <c r="CJ44" i="1"/>
  <c r="CK44" i="1"/>
  <c r="CL44" i="1"/>
  <c r="CM44" i="1"/>
  <c r="H45" i="1"/>
  <c r="I45" i="1"/>
  <c r="Y45" i="1"/>
  <c r="J45" i="1"/>
  <c r="Z45" i="1"/>
  <c r="K45" i="1"/>
  <c r="L45" i="1"/>
  <c r="AB45" i="1"/>
  <c r="M45" i="1"/>
  <c r="AC45" i="1"/>
  <c r="Q45" i="1"/>
  <c r="R45" i="1"/>
  <c r="S45" i="1"/>
  <c r="AA45" i="1"/>
  <c r="T45" i="1"/>
  <c r="U45" i="1"/>
  <c r="AH45" i="1"/>
  <c r="AR45" i="1"/>
  <c r="AS45" i="1"/>
  <c r="AT45" i="1"/>
  <c r="AU45" i="1"/>
  <c r="AV45" i="1"/>
  <c r="BL45" i="1"/>
  <c r="AZ45" i="1"/>
  <c r="BH45" i="1"/>
  <c r="BP45" i="1"/>
  <c r="BA45" i="1"/>
  <c r="BI45" i="1"/>
  <c r="BB45" i="1"/>
  <c r="BJ45" i="1"/>
  <c r="BC45" i="1"/>
  <c r="BD45" i="1"/>
  <c r="BK45" i="1"/>
  <c r="BQ45" i="1"/>
  <c r="BS45" i="1"/>
  <c r="BT45" i="1"/>
  <c r="BU45" i="1"/>
  <c r="BV45" i="1"/>
  <c r="CA45" i="1"/>
  <c r="BW45" i="1"/>
  <c r="CB45" i="1"/>
  <c r="BX45" i="1"/>
  <c r="BY45" i="1"/>
  <c r="BZ45" i="1"/>
  <c r="CF45" i="1"/>
  <c r="CG45" i="1"/>
  <c r="CH45" i="1"/>
  <c r="CI45" i="1"/>
  <c r="CJ45" i="1"/>
  <c r="CK45" i="1"/>
  <c r="CL45" i="1"/>
  <c r="CM45" i="1"/>
  <c r="H46" i="1"/>
  <c r="I46" i="1"/>
  <c r="J46" i="1"/>
  <c r="K46" i="1"/>
  <c r="AA46" i="1"/>
  <c r="L46" i="1"/>
  <c r="M46" i="1"/>
  <c r="AC46" i="1"/>
  <c r="N46" i="1"/>
  <c r="AD46" i="1"/>
  <c r="Q46" i="1"/>
  <c r="R46" i="1"/>
  <c r="Z46" i="1"/>
  <c r="S46" i="1"/>
  <c r="T46" i="1"/>
  <c r="AB46" i="1"/>
  <c r="U46" i="1"/>
  <c r="V46" i="1"/>
  <c r="Y46" i="1"/>
  <c r="AH46" i="1"/>
  <c r="AR46" i="1"/>
  <c r="AS46" i="1"/>
  <c r="AT46" i="1"/>
  <c r="BJ46" i="1"/>
  <c r="AU46" i="1"/>
  <c r="AV46" i="1"/>
  <c r="AW46" i="1"/>
  <c r="AZ46" i="1"/>
  <c r="BA46" i="1"/>
  <c r="BI46" i="1"/>
  <c r="BB46" i="1"/>
  <c r="BC46" i="1"/>
  <c r="BK46" i="1"/>
  <c r="BD46" i="1"/>
  <c r="BL46" i="1"/>
  <c r="BE46" i="1"/>
  <c r="BM46" i="1"/>
  <c r="BQ46" i="1"/>
  <c r="BS46" i="1"/>
  <c r="CC46" i="1"/>
  <c r="BT46" i="1"/>
  <c r="BU46" i="1"/>
  <c r="BV46" i="1"/>
  <c r="BW46" i="1"/>
  <c r="CB46" i="1"/>
  <c r="BX46" i="1"/>
  <c r="BY46" i="1"/>
  <c r="BZ46" i="1"/>
  <c r="CF46" i="1"/>
  <c r="CG46" i="1"/>
  <c r="CH46" i="1"/>
  <c r="CI46" i="1"/>
  <c r="CJ46" i="1"/>
  <c r="CK46" i="1"/>
  <c r="CP46" i="1"/>
  <c r="CL46" i="1"/>
  <c r="CM46" i="1"/>
  <c r="H47" i="1"/>
  <c r="I47" i="1"/>
  <c r="Y47" i="1"/>
  <c r="J47" i="1"/>
  <c r="K47" i="1"/>
  <c r="AA47" i="1"/>
  <c r="L47" i="1"/>
  <c r="AB47" i="1"/>
  <c r="M47" i="1"/>
  <c r="AC47" i="1"/>
  <c r="N47" i="1"/>
  <c r="O47" i="1"/>
  <c r="Q47" i="1"/>
  <c r="R47" i="1"/>
  <c r="S47" i="1"/>
  <c r="T47" i="1"/>
  <c r="U47" i="1"/>
  <c r="V47" i="1"/>
  <c r="AD47" i="1"/>
  <c r="W47" i="1"/>
  <c r="AH47" i="1"/>
  <c r="AR47" i="1"/>
  <c r="BH47" i="1"/>
  <c r="AS47" i="1"/>
  <c r="AT47" i="1"/>
  <c r="BJ47" i="1"/>
  <c r="AU47" i="1"/>
  <c r="BK47" i="1"/>
  <c r="AV47" i="1"/>
  <c r="BL47" i="1"/>
  <c r="AW47" i="1"/>
  <c r="BM47" i="1"/>
  <c r="AX47" i="1"/>
  <c r="AZ47" i="1"/>
  <c r="BA47" i="1"/>
  <c r="BI47" i="1"/>
  <c r="BB47" i="1"/>
  <c r="BC47" i="1"/>
  <c r="BD47" i="1"/>
  <c r="BE47" i="1"/>
  <c r="BF47" i="1"/>
  <c r="BN47" i="1"/>
  <c r="BQ47" i="1"/>
  <c r="BS47" i="1"/>
  <c r="BT47" i="1"/>
  <c r="CB47" i="1"/>
  <c r="BU47" i="1"/>
  <c r="BV47" i="1"/>
  <c r="BW47" i="1"/>
  <c r="BX47" i="1"/>
  <c r="BY47" i="1"/>
  <c r="BZ47" i="1"/>
  <c r="CF47" i="1"/>
  <c r="CG47" i="1"/>
  <c r="CH47" i="1"/>
  <c r="CP47" i="1"/>
  <c r="CI47" i="1"/>
  <c r="CJ47" i="1"/>
  <c r="CO47" i="1"/>
  <c r="CK47" i="1"/>
  <c r="CL47" i="1"/>
  <c r="CM47" i="1"/>
  <c r="H48" i="1"/>
  <c r="I48" i="1"/>
  <c r="J48" i="1"/>
  <c r="K48" i="1"/>
  <c r="L48" i="1"/>
  <c r="M48" i="1"/>
  <c r="N48" i="1"/>
  <c r="O48" i="1"/>
  <c r="P48" i="1"/>
  <c r="Q48" i="1"/>
  <c r="R48" i="1"/>
  <c r="S48" i="1"/>
  <c r="T48" i="1"/>
  <c r="U48" i="1"/>
  <c r="V48" i="1"/>
  <c r="W48" i="1"/>
  <c r="X48" i="1"/>
  <c r="Y48" i="1"/>
  <c r="Z48" i="1"/>
  <c r="AA48" i="1"/>
  <c r="AB48" i="1"/>
  <c r="AG48" i="1"/>
  <c r="AC48" i="1"/>
  <c r="AD48" i="1"/>
  <c r="AE48" i="1"/>
  <c r="AF48" i="1"/>
  <c r="AH48" i="1"/>
  <c r="AR48" i="1"/>
  <c r="AS48" i="1"/>
  <c r="AT48" i="1"/>
  <c r="AU48" i="1"/>
  <c r="AV48" i="1"/>
  <c r="AW48" i="1"/>
  <c r="AX48" i="1"/>
  <c r="AY48" i="1"/>
  <c r="AZ48" i="1"/>
  <c r="BA48" i="1"/>
  <c r="BB48" i="1"/>
  <c r="BC48" i="1"/>
  <c r="BD48" i="1"/>
  <c r="BE48" i="1"/>
  <c r="BF48" i="1"/>
  <c r="BG48" i="1"/>
  <c r="BH48" i="1"/>
  <c r="BI48" i="1"/>
  <c r="BJ48" i="1"/>
  <c r="BK48" i="1"/>
  <c r="BL48" i="1"/>
  <c r="BM48" i="1"/>
  <c r="BN48" i="1"/>
  <c r="BO48" i="1"/>
  <c r="BQ48" i="1"/>
  <c r="BS48" i="1"/>
  <c r="CB48" i="1"/>
  <c r="CA48" i="1"/>
  <c r="CD48" i="1"/>
  <c r="BT48" i="1"/>
  <c r="BU48" i="1"/>
  <c r="BV48" i="1"/>
  <c r="BW48" i="1"/>
  <c r="BX48" i="1"/>
  <c r="BY48" i="1"/>
  <c r="BZ48" i="1"/>
  <c r="CF48" i="1"/>
  <c r="CG48" i="1"/>
  <c r="CN48" i="1"/>
  <c r="CH48" i="1"/>
  <c r="CI48" i="1"/>
  <c r="CJ48" i="1"/>
  <c r="CK48" i="1"/>
  <c r="CL48" i="1"/>
  <c r="CM48" i="1"/>
  <c r="D49" i="1"/>
  <c r="F49" i="1"/>
  <c r="H49" i="1"/>
  <c r="AM49" i="1"/>
  <c r="AO49" i="1"/>
  <c r="AQ49" i="1"/>
  <c r="H52" i="1"/>
  <c r="BS52" i="1"/>
  <c r="BT52" i="1"/>
  <c r="BU52" i="1"/>
  <c r="BV52" i="1"/>
  <c r="BW52" i="1"/>
  <c r="CB52" i="1"/>
  <c r="BX52" i="1"/>
  <c r="BY52" i="1"/>
  <c r="BZ52" i="1"/>
  <c r="CF52" i="1"/>
  <c r="CG52" i="1"/>
  <c r="CH52" i="1"/>
  <c r="CI52" i="1"/>
  <c r="CJ52" i="1"/>
  <c r="CK52" i="1"/>
  <c r="CP52" i="1"/>
  <c r="CL52" i="1"/>
  <c r="CM52" i="1"/>
  <c r="H53" i="1"/>
  <c r="I53" i="1"/>
  <c r="Q53" i="1"/>
  <c r="Y53" i="1"/>
  <c r="AG53" i="1"/>
  <c r="AH53" i="1"/>
  <c r="AR53" i="1"/>
  <c r="BH53" i="1"/>
  <c r="AZ53" i="1"/>
  <c r="BP53" i="1"/>
  <c r="BQ53" i="1"/>
  <c r="BS53" i="1"/>
  <c r="BT53" i="1"/>
  <c r="BU53" i="1"/>
  <c r="BV53" i="1"/>
  <c r="BW53" i="1"/>
  <c r="BX53" i="1"/>
  <c r="BY53" i="1"/>
  <c r="BZ53" i="1"/>
  <c r="CF53" i="1"/>
  <c r="CG53" i="1"/>
  <c r="CO53" i="1"/>
  <c r="CH53" i="1"/>
  <c r="CI53" i="1"/>
  <c r="CJ53" i="1"/>
  <c r="CK53" i="1"/>
  <c r="CL53" i="1"/>
  <c r="CM53" i="1"/>
  <c r="CP53" i="1"/>
  <c r="H54" i="1"/>
  <c r="I54" i="1"/>
  <c r="Y54" i="1"/>
  <c r="J54" i="1"/>
  <c r="Q54" i="1"/>
  <c r="R54" i="1"/>
  <c r="AH54" i="1"/>
  <c r="AR54" i="1"/>
  <c r="AS54" i="1"/>
  <c r="BI54" i="1"/>
  <c r="AZ54" i="1"/>
  <c r="BA54" i="1"/>
  <c r="BH54" i="1"/>
  <c r="BQ54" i="1"/>
  <c r="BS54" i="1"/>
  <c r="BT54" i="1"/>
  <c r="BU54" i="1"/>
  <c r="BV54" i="1"/>
  <c r="BW54" i="1"/>
  <c r="BX54" i="1"/>
  <c r="BY54" i="1"/>
  <c r="BZ54" i="1"/>
  <c r="CF54" i="1"/>
  <c r="CG54" i="1"/>
  <c r="CH54" i="1"/>
  <c r="CI54" i="1"/>
  <c r="CN54" i="1"/>
  <c r="CJ54" i="1"/>
  <c r="CO54" i="1"/>
  <c r="CK54" i="1"/>
  <c r="CL54" i="1"/>
  <c r="CM54" i="1"/>
  <c r="H55" i="1"/>
  <c r="I55" i="1"/>
  <c r="J55" i="1"/>
  <c r="Z55" i="1"/>
  <c r="K55" i="1"/>
  <c r="Q55" i="1"/>
  <c r="R55" i="1"/>
  <c r="S55" i="1"/>
  <c r="AA55" i="1"/>
  <c r="AH55" i="1"/>
  <c r="AR55" i="1"/>
  <c r="AS55" i="1"/>
  <c r="BI55" i="1"/>
  <c r="AT55" i="1"/>
  <c r="AZ55" i="1"/>
  <c r="BA55" i="1"/>
  <c r="BB55" i="1"/>
  <c r="BJ55" i="1"/>
  <c r="BQ55" i="1"/>
  <c r="BS55" i="1"/>
  <c r="CB55" i="1"/>
  <c r="BT55" i="1"/>
  <c r="BU55" i="1"/>
  <c r="BV55" i="1"/>
  <c r="BW55" i="1"/>
  <c r="BX55" i="1"/>
  <c r="BY55" i="1"/>
  <c r="BZ55" i="1"/>
  <c r="CF55" i="1"/>
  <c r="CG55" i="1"/>
  <c r="CH55" i="1"/>
  <c r="CI55" i="1"/>
  <c r="CN55" i="1"/>
  <c r="CJ55" i="1"/>
  <c r="CO55" i="1"/>
  <c r="CK55" i="1"/>
  <c r="CL55" i="1"/>
  <c r="CM55" i="1"/>
  <c r="H56" i="1"/>
  <c r="I56" i="1"/>
  <c r="J56" i="1"/>
  <c r="K56" i="1"/>
  <c r="L56" i="1"/>
  <c r="AB56" i="1"/>
  <c r="Q56" i="1"/>
  <c r="R56" i="1"/>
  <c r="S56" i="1"/>
  <c r="T56" i="1"/>
  <c r="Y56" i="1"/>
  <c r="Z56" i="1"/>
  <c r="AA56" i="1"/>
  <c r="AG56" i="1"/>
  <c r="AH56" i="1"/>
  <c r="AR56" i="1"/>
  <c r="AS56" i="1"/>
  <c r="AT56" i="1"/>
  <c r="AU56" i="1"/>
  <c r="AZ56" i="1"/>
  <c r="BH56" i="1"/>
  <c r="BP56" i="1"/>
  <c r="BA56" i="1"/>
  <c r="BI56" i="1"/>
  <c r="BB56" i="1"/>
  <c r="BC56" i="1"/>
  <c r="BJ56" i="1"/>
  <c r="BK56" i="1"/>
  <c r="BQ56" i="1"/>
  <c r="BQ61" i="1"/>
  <c r="AK61" i="1"/>
  <c r="BS56" i="1"/>
  <c r="BT56" i="1"/>
  <c r="BU56" i="1"/>
  <c r="BV56" i="1"/>
  <c r="BW56" i="1"/>
  <c r="CB56" i="1"/>
  <c r="BX56" i="1"/>
  <c r="CC56" i="1"/>
  <c r="BY56" i="1"/>
  <c r="BZ56" i="1"/>
  <c r="CF56" i="1"/>
  <c r="CG56" i="1"/>
  <c r="CH56" i="1"/>
  <c r="CI56" i="1"/>
  <c r="CJ56" i="1"/>
  <c r="CK56" i="1"/>
  <c r="CP56" i="1"/>
  <c r="CL56" i="1"/>
  <c r="CM56" i="1"/>
  <c r="H57" i="1"/>
  <c r="I57" i="1"/>
  <c r="J57" i="1"/>
  <c r="K57" i="1"/>
  <c r="AA57" i="1"/>
  <c r="AG57" i="1"/>
  <c r="L57" i="1"/>
  <c r="M57" i="1"/>
  <c r="AC57" i="1"/>
  <c r="Q57" i="1"/>
  <c r="Y57" i="1"/>
  <c r="R57" i="1"/>
  <c r="Z57" i="1"/>
  <c r="S57" i="1"/>
  <c r="T57" i="1"/>
  <c r="U57" i="1"/>
  <c r="AB57" i="1"/>
  <c r="AH57" i="1"/>
  <c r="AR57" i="1"/>
  <c r="BH57" i="1"/>
  <c r="AS57" i="1"/>
  <c r="BI57" i="1"/>
  <c r="AT57" i="1"/>
  <c r="BJ57" i="1"/>
  <c r="AU57" i="1"/>
  <c r="AV57" i="1"/>
  <c r="AZ57" i="1"/>
  <c r="BA57" i="1"/>
  <c r="BB57" i="1"/>
  <c r="BC57" i="1"/>
  <c r="BD57" i="1"/>
  <c r="BL57" i="1"/>
  <c r="BQ57" i="1"/>
  <c r="BS57" i="1"/>
  <c r="BT57" i="1"/>
  <c r="BU57" i="1"/>
  <c r="CC57" i="1"/>
  <c r="BV57" i="1"/>
  <c r="BW57" i="1"/>
  <c r="BX57" i="1"/>
  <c r="BY57" i="1"/>
  <c r="BZ57" i="1"/>
  <c r="CF57" i="1"/>
  <c r="CG57" i="1"/>
  <c r="CH57" i="1"/>
  <c r="CI57" i="1"/>
  <c r="CJ57" i="1"/>
  <c r="CO57" i="1"/>
  <c r="CK57" i="1"/>
  <c r="CP57" i="1"/>
  <c r="CL57" i="1"/>
  <c r="CM57" i="1"/>
  <c r="H58" i="1"/>
  <c r="I58" i="1"/>
  <c r="J58" i="1"/>
  <c r="K58" i="1"/>
  <c r="AA58" i="1"/>
  <c r="L58" i="1"/>
  <c r="M58" i="1"/>
  <c r="N58" i="1"/>
  <c r="Q58" i="1"/>
  <c r="R58" i="1"/>
  <c r="S58" i="1"/>
  <c r="T58" i="1"/>
  <c r="U58" i="1"/>
  <c r="AC58" i="1"/>
  <c r="V58" i="1"/>
  <c r="AH58" i="1"/>
  <c r="AR58" i="1"/>
  <c r="BH58" i="1"/>
  <c r="AS58" i="1"/>
  <c r="AT58" i="1"/>
  <c r="AU58" i="1"/>
  <c r="AV58" i="1"/>
  <c r="AW58" i="1"/>
  <c r="BM58" i="1"/>
  <c r="AZ58" i="1"/>
  <c r="BA58" i="1"/>
  <c r="BI58" i="1"/>
  <c r="BB58" i="1"/>
  <c r="BJ58" i="1"/>
  <c r="BC58" i="1"/>
  <c r="BD58" i="1"/>
  <c r="BE58" i="1"/>
  <c r="BQ58" i="1"/>
  <c r="BS58" i="1"/>
  <c r="BT58" i="1"/>
  <c r="BU58" i="1"/>
  <c r="BV58" i="1"/>
  <c r="BW58" i="1"/>
  <c r="BX58" i="1"/>
  <c r="BY58" i="1"/>
  <c r="BZ58" i="1"/>
  <c r="CF58" i="1"/>
  <c r="CG58" i="1"/>
  <c r="CH58" i="1"/>
  <c r="CI58" i="1"/>
  <c r="CJ58" i="1"/>
  <c r="CK58" i="1"/>
  <c r="CL58" i="1"/>
  <c r="CM58" i="1"/>
  <c r="H59" i="1"/>
  <c r="I59" i="1"/>
  <c r="J59" i="1"/>
  <c r="K59" i="1"/>
  <c r="AA59" i="1"/>
  <c r="L59" i="1"/>
  <c r="M59" i="1"/>
  <c r="N59" i="1"/>
  <c r="AD59" i="1"/>
  <c r="O59" i="1"/>
  <c r="Q59" i="1"/>
  <c r="R59" i="1"/>
  <c r="Z59" i="1"/>
  <c r="S59" i="1"/>
  <c r="T59" i="1"/>
  <c r="AB59" i="1"/>
  <c r="AG59" i="1"/>
  <c r="U59" i="1"/>
  <c r="V59" i="1"/>
  <c r="W59" i="1"/>
  <c r="AE59" i="1"/>
  <c r="AH59" i="1"/>
  <c r="AR59" i="1"/>
  <c r="AS59" i="1"/>
  <c r="AT59" i="1"/>
  <c r="AU59" i="1"/>
  <c r="AV59" i="1"/>
  <c r="AW59" i="1"/>
  <c r="AX59" i="1"/>
  <c r="BN59" i="1"/>
  <c r="AZ59" i="1"/>
  <c r="BA59" i="1"/>
  <c r="BB59" i="1"/>
  <c r="BJ59" i="1"/>
  <c r="BC59" i="1"/>
  <c r="BK59" i="1"/>
  <c r="BD59" i="1"/>
  <c r="BE59" i="1"/>
  <c r="BF59" i="1"/>
  <c r="BI59" i="1"/>
  <c r="BQ59" i="1"/>
  <c r="BS59" i="1"/>
  <c r="BT59" i="1"/>
  <c r="BU59" i="1"/>
  <c r="BV59" i="1"/>
  <c r="CA59" i="1"/>
  <c r="BW59" i="1"/>
  <c r="CB59" i="1"/>
  <c r="BX59" i="1"/>
  <c r="BY59" i="1"/>
  <c r="BZ59" i="1"/>
  <c r="CF59" i="1"/>
  <c r="CG59" i="1"/>
  <c r="CH59" i="1"/>
  <c r="CI59" i="1"/>
  <c r="CN59" i="1"/>
  <c r="CJ59" i="1"/>
  <c r="CO59" i="1"/>
  <c r="CK59" i="1"/>
  <c r="CL59" i="1"/>
  <c r="CM59" i="1"/>
  <c r="H60" i="1"/>
  <c r="I60" i="1"/>
  <c r="J60" i="1"/>
  <c r="K60" i="1"/>
  <c r="AA60" i="1"/>
  <c r="L60" i="1"/>
  <c r="M60" i="1"/>
  <c r="AC60" i="1"/>
  <c r="N60" i="1"/>
  <c r="O60" i="1"/>
  <c r="P60" i="1"/>
  <c r="Q60" i="1"/>
  <c r="Y60" i="1"/>
  <c r="AG60" i="1"/>
  <c r="R60" i="1"/>
  <c r="S60" i="1"/>
  <c r="T60" i="1"/>
  <c r="U60" i="1"/>
  <c r="V60" i="1"/>
  <c r="AD60" i="1"/>
  <c r="W60" i="1"/>
  <c r="AE60" i="1"/>
  <c r="X60" i="1"/>
  <c r="Z60" i="1"/>
  <c r="AB60" i="1"/>
  <c r="AF60" i="1"/>
  <c r="AH60" i="1"/>
  <c r="AR60" i="1"/>
  <c r="AS60" i="1"/>
  <c r="AT60" i="1"/>
  <c r="AU60" i="1"/>
  <c r="AV60" i="1"/>
  <c r="AW60" i="1"/>
  <c r="AX60" i="1"/>
  <c r="AY60" i="1"/>
  <c r="AZ60" i="1"/>
  <c r="BA60" i="1"/>
  <c r="BB60" i="1"/>
  <c r="BC60" i="1"/>
  <c r="BD60" i="1"/>
  <c r="BE60" i="1"/>
  <c r="BF60" i="1"/>
  <c r="BG60" i="1"/>
  <c r="BH60" i="1"/>
  <c r="BI60" i="1"/>
  <c r="BJ60" i="1"/>
  <c r="BK60" i="1"/>
  <c r="BL60" i="1"/>
  <c r="BM60" i="1"/>
  <c r="BN60" i="1"/>
  <c r="BO60" i="1"/>
  <c r="BQ60" i="1"/>
  <c r="BS60" i="1"/>
  <c r="BT60" i="1"/>
  <c r="BU60" i="1"/>
  <c r="BV60" i="1"/>
  <c r="BW60" i="1"/>
  <c r="CB60" i="1"/>
  <c r="BX60" i="1"/>
  <c r="CC60" i="1"/>
  <c r="BY60" i="1"/>
  <c r="BZ60" i="1"/>
  <c r="CF60" i="1"/>
  <c r="CG60" i="1"/>
  <c r="CH60" i="1"/>
  <c r="CI60" i="1"/>
  <c r="CJ60" i="1"/>
  <c r="CK60" i="1"/>
  <c r="CL60" i="1"/>
  <c r="CM60" i="1"/>
  <c r="D61" i="1"/>
  <c r="F61" i="1"/>
  <c r="H61" i="1"/>
  <c r="AM61" i="1"/>
  <c r="AO61" i="1"/>
  <c r="AQ61" i="1"/>
  <c r="AL63" i="1"/>
  <c r="H66" i="1"/>
  <c r="BS66" i="1"/>
  <c r="BT66" i="1"/>
  <c r="BU66" i="1"/>
  <c r="CA66" i="1"/>
  <c r="BV66" i="1"/>
  <c r="BW66" i="1"/>
  <c r="BX66" i="1"/>
  <c r="BY66" i="1"/>
  <c r="BZ66" i="1"/>
  <c r="CF66" i="1"/>
  <c r="CG66" i="1"/>
  <c r="CH66" i="1"/>
  <c r="CI66" i="1"/>
  <c r="CJ66" i="1"/>
  <c r="CK66" i="1"/>
  <c r="CL66" i="1"/>
  <c r="CM66" i="1"/>
  <c r="H67" i="1"/>
  <c r="I67" i="1"/>
  <c r="Y67" i="1"/>
  <c r="AG67" i="1"/>
  <c r="Q67" i="1"/>
  <c r="AH67" i="1"/>
  <c r="AR67" i="1"/>
  <c r="AZ67" i="1"/>
  <c r="BQ67" i="1"/>
  <c r="BS67" i="1"/>
  <c r="BT67" i="1"/>
  <c r="BU67" i="1"/>
  <c r="BV67" i="1"/>
  <c r="BW67" i="1"/>
  <c r="BX67" i="1"/>
  <c r="BY67" i="1"/>
  <c r="BZ67" i="1"/>
  <c r="CF67" i="1"/>
  <c r="CG67" i="1"/>
  <c r="CH67" i="1"/>
  <c r="CI67" i="1"/>
  <c r="CJ67" i="1"/>
  <c r="CK67" i="1"/>
  <c r="CL67" i="1"/>
  <c r="CM67" i="1"/>
  <c r="H68" i="1"/>
  <c r="I68" i="1"/>
  <c r="J68" i="1"/>
  <c r="Z68" i="1"/>
  <c r="Q68" i="1"/>
  <c r="R68" i="1"/>
  <c r="AH68" i="1"/>
  <c r="AR68" i="1"/>
  <c r="AS68" i="1"/>
  <c r="AZ68" i="1"/>
  <c r="BH68" i="1"/>
  <c r="BA68" i="1"/>
  <c r="BQ68" i="1"/>
  <c r="BS68" i="1"/>
  <c r="CA68" i="1"/>
  <c r="BT68" i="1"/>
  <c r="BU68" i="1"/>
  <c r="BV68" i="1"/>
  <c r="BW68" i="1"/>
  <c r="BX68" i="1"/>
  <c r="CC68" i="1"/>
  <c r="BY68" i="1"/>
  <c r="BZ68" i="1"/>
  <c r="CF68" i="1"/>
  <c r="CG68" i="1"/>
  <c r="CH68" i="1"/>
  <c r="CI68" i="1"/>
  <c r="CJ68" i="1"/>
  <c r="CO68" i="1"/>
  <c r="CK68" i="1"/>
  <c r="CP68" i="1"/>
  <c r="CL68" i="1"/>
  <c r="CM68" i="1"/>
  <c r="H69" i="1"/>
  <c r="I69" i="1"/>
  <c r="J69" i="1"/>
  <c r="K69" i="1"/>
  <c r="Q69" i="1"/>
  <c r="Y69" i="1"/>
  <c r="R69" i="1"/>
  <c r="S69" i="1"/>
  <c r="AA69" i="1"/>
  <c r="AH69" i="1"/>
  <c r="AR69" i="1"/>
  <c r="BH69" i="1"/>
  <c r="AS69" i="1"/>
  <c r="AT69" i="1"/>
  <c r="BJ69" i="1"/>
  <c r="AZ69" i="1"/>
  <c r="BA69" i="1"/>
  <c r="BB69" i="1"/>
  <c r="BQ69" i="1"/>
  <c r="BS69" i="1"/>
  <c r="BT69" i="1"/>
  <c r="BU69" i="1"/>
  <c r="BV69" i="1"/>
  <c r="BW69" i="1"/>
  <c r="BX69" i="1"/>
  <c r="CC69" i="1"/>
  <c r="BY69" i="1"/>
  <c r="BZ69" i="1"/>
  <c r="CF69" i="1"/>
  <c r="CG69" i="1"/>
  <c r="CH69" i="1"/>
  <c r="CI69" i="1"/>
  <c r="CJ69" i="1"/>
  <c r="CK69" i="1"/>
  <c r="CP69" i="1"/>
  <c r="CL69" i="1"/>
  <c r="CM69" i="1"/>
  <c r="H70" i="1"/>
  <c r="I70" i="1"/>
  <c r="J70" i="1"/>
  <c r="K70" i="1"/>
  <c r="L70" i="1"/>
  <c r="Q70" i="1"/>
  <c r="Y70" i="1"/>
  <c r="AG70" i="1"/>
  <c r="R70" i="1"/>
  <c r="S70" i="1"/>
  <c r="AA70" i="1"/>
  <c r="T70" i="1"/>
  <c r="Z70" i="1"/>
  <c r="AB70" i="1"/>
  <c r="AH70" i="1"/>
  <c r="AR70" i="1"/>
  <c r="AS70" i="1"/>
  <c r="AT70" i="1"/>
  <c r="AU70" i="1"/>
  <c r="AZ70" i="1"/>
  <c r="BA70" i="1"/>
  <c r="BI70" i="1"/>
  <c r="BB70" i="1"/>
  <c r="BC70" i="1"/>
  <c r="BH70" i="1"/>
  <c r="BQ70" i="1"/>
  <c r="BS70" i="1"/>
  <c r="CB70" i="1"/>
  <c r="BT70" i="1"/>
  <c r="BU70" i="1"/>
  <c r="BV70" i="1"/>
  <c r="CA70" i="1"/>
  <c r="BW70" i="1"/>
  <c r="BX70" i="1"/>
  <c r="BY70" i="1"/>
  <c r="BZ70" i="1"/>
  <c r="CF70" i="1"/>
  <c r="CG70" i="1"/>
  <c r="CN70" i="1"/>
  <c r="CH70" i="1"/>
  <c r="CI70" i="1"/>
  <c r="CJ70" i="1"/>
  <c r="CK70" i="1"/>
  <c r="CL70" i="1"/>
  <c r="CM70" i="1"/>
  <c r="H71" i="1"/>
  <c r="I71" i="1"/>
  <c r="Y71" i="1"/>
  <c r="J71" i="1"/>
  <c r="K71" i="1"/>
  <c r="AA71" i="1"/>
  <c r="L71" i="1"/>
  <c r="M71" i="1"/>
  <c r="AC71" i="1"/>
  <c r="Q71" i="1"/>
  <c r="R71" i="1"/>
  <c r="Z71" i="1"/>
  <c r="S71" i="1"/>
  <c r="T71" i="1"/>
  <c r="U71" i="1"/>
  <c r="AH71" i="1"/>
  <c r="AR71" i="1"/>
  <c r="AS71" i="1"/>
  <c r="AT71" i="1"/>
  <c r="AU71" i="1"/>
  <c r="BK71" i="1"/>
  <c r="AV71" i="1"/>
  <c r="AZ71" i="1"/>
  <c r="BA71" i="1"/>
  <c r="BI71" i="1"/>
  <c r="BB71" i="1"/>
  <c r="BJ71" i="1"/>
  <c r="BC71" i="1"/>
  <c r="BD71" i="1"/>
  <c r="BQ71" i="1"/>
  <c r="BS71" i="1"/>
  <c r="BT71" i="1"/>
  <c r="BU71" i="1"/>
  <c r="BV71" i="1"/>
  <c r="BW71" i="1"/>
  <c r="BX71" i="1"/>
  <c r="BY71" i="1"/>
  <c r="BZ71" i="1"/>
  <c r="CF71" i="1"/>
  <c r="CG71" i="1"/>
  <c r="CO71" i="1"/>
  <c r="CH71" i="1"/>
  <c r="CI71" i="1"/>
  <c r="CJ71" i="1"/>
  <c r="CK71" i="1"/>
  <c r="CL71" i="1"/>
  <c r="CM71" i="1"/>
  <c r="H72" i="1"/>
  <c r="I72" i="1"/>
  <c r="J72" i="1"/>
  <c r="K72" i="1"/>
  <c r="L72" i="1"/>
  <c r="M72" i="1"/>
  <c r="N72" i="1"/>
  <c r="AD72" i="1"/>
  <c r="Q72" i="1"/>
  <c r="Y72" i="1"/>
  <c r="R72" i="1"/>
  <c r="Z72" i="1"/>
  <c r="S72" i="1"/>
  <c r="T72" i="1"/>
  <c r="U72" i="1"/>
  <c r="AC72" i="1"/>
  <c r="V72" i="1"/>
  <c r="AA72" i="1"/>
  <c r="AH72" i="1"/>
  <c r="AR72" i="1"/>
  <c r="AS72" i="1"/>
  <c r="AT72" i="1"/>
  <c r="AU72" i="1"/>
  <c r="AV72" i="1"/>
  <c r="AW72" i="1"/>
  <c r="BM72" i="1"/>
  <c r="AZ72" i="1"/>
  <c r="BH72" i="1"/>
  <c r="BA72" i="1"/>
  <c r="BI72" i="1"/>
  <c r="BB72" i="1"/>
  <c r="BC72" i="1"/>
  <c r="BK72" i="1"/>
  <c r="BD72" i="1"/>
  <c r="BL72" i="1"/>
  <c r="BE72" i="1"/>
  <c r="BQ72" i="1"/>
  <c r="BS72" i="1"/>
  <c r="BT72" i="1"/>
  <c r="BU72" i="1"/>
  <c r="BV72" i="1"/>
  <c r="BW72" i="1"/>
  <c r="BX72" i="1"/>
  <c r="CC72" i="1"/>
  <c r="BY72" i="1"/>
  <c r="CD72" i="1"/>
  <c r="BZ72" i="1"/>
  <c r="CB72" i="1"/>
  <c r="CF72" i="1"/>
  <c r="CG72" i="1"/>
  <c r="CH72" i="1"/>
  <c r="CI72" i="1"/>
  <c r="CJ72" i="1"/>
  <c r="CO72" i="1"/>
  <c r="CK72" i="1"/>
  <c r="CP72" i="1"/>
  <c r="CL72" i="1"/>
  <c r="CM72" i="1"/>
  <c r="H73" i="1"/>
  <c r="I73" i="1"/>
  <c r="J73" i="1"/>
  <c r="K73" i="1"/>
  <c r="AA73" i="1"/>
  <c r="L73" i="1"/>
  <c r="AB73" i="1"/>
  <c r="AG73" i="1"/>
  <c r="M73" i="1"/>
  <c r="N73" i="1"/>
  <c r="O73" i="1"/>
  <c r="AE73" i="1"/>
  <c r="Q73" i="1"/>
  <c r="R73" i="1"/>
  <c r="Z73" i="1"/>
  <c r="S73" i="1"/>
  <c r="T73" i="1"/>
  <c r="U73" i="1"/>
  <c r="AC73" i="1"/>
  <c r="V73" i="1"/>
  <c r="AD73" i="1"/>
  <c r="W73" i="1"/>
  <c r="Y73" i="1"/>
  <c r="AH73" i="1"/>
  <c r="AR73" i="1"/>
  <c r="AS73" i="1"/>
  <c r="AT73" i="1"/>
  <c r="AU73" i="1"/>
  <c r="BK73" i="1"/>
  <c r="AV73" i="1"/>
  <c r="BL73" i="1"/>
  <c r="AW73" i="1"/>
  <c r="AX73" i="1"/>
  <c r="AZ73" i="1"/>
  <c r="BA73" i="1"/>
  <c r="BB73" i="1"/>
  <c r="BC73" i="1"/>
  <c r="BD73" i="1"/>
  <c r="BE73" i="1"/>
  <c r="BF73" i="1"/>
  <c r="BN73" i="1"/>
  <c r="BQ73" i="1"/>
  <c r="BS73" i="1"/>
  <c r="CB73" i="1"/>
  <c r="BT73" i="1"/>
  <c r="BU73" i="1"/>
  <c r="BV73" i="1"/>
  <c r="CA73" i="1"/>
  <c r="BW73" i="1"/>
  <c r="BX73" i="1"/>
  <c r="CC73" i="1"/>
  <c r="BY73" i="1"/>
  <c r="BZ73" i="1"/>
  <c r="CF73" i="1"/>
  <c r="CO73" i="1"/>
  <c r="CG73" i="1"/>
  <c r="CH73" i="1"/>
  <c r="CI73" i="1"/>
  <c r="CJ73" i="1"/>
  <c r="CK73" i="1"/>
  <c r="CL73" i="1"/>
  <c r="CM73" i="1"/>
  <c r="H74" i="1"/>
  <c r="I74" i="1"/>
  <c r="J74" i="1"/>
  <c r="K74" i="1"/>
  <c r="AA74" i="1"/>
  <c r="L74" i="1"/>
  <c r="M74" i="1"/>
  <c r="N74" i="1"/>
  <c r="AD74" i="1"/>
  <c r="O74" i="1"/>
  <c r="AE74" i="1"/>
  <c r="P74" i="1"/>
  <c r="Q74" i="1"/>
  <c r="R74" i="1"/>
  <c r="S74" i="1"/>
  <c r="T74" i="1"/>
  <c r="AB74" i="1"/>
  <c r="U74" i="1"/>
  <c r="V74" i="1"/>
  <c r="W74" i="1"/>
  <c r="X74" i="1"/>
  <c r="AF74" i="1"/>
  <c r="Y74" i="1"/>
  <c r="Z74" i="1"/>
  <c r="AC74" i="1"/>
  <c r="AH74" i="1"/>
  <c r="AR74" i="1"/>
  <c r="AS74" i="1"/>
  <c r="AT74" i="1"/>
  <c r="BJ74" i="1"/>
  <c r="AU74" i="1"/>
  <c r="AV74" i="1"/>
  <c r="BL74" i="1"/>
  <c r="AW74" i="1"/>
  <c r="AX74" i="1"/>
  <c r="BN74" i="1"/>
  <c r="AY74" i="1"/>
  <c r="AZ74" i="1"/>
  <c r="BA74" i="1"/>
  <c r="BB74" i="1"/>
  <c r="BC74" i="1"/>
  <c r="BD74" i="1"/>
  <c r="BE74" i="1"/>
  <c r="BM74" i="1"/>
  <c r="BF74" i="1"/>
  <c r="BG74" i="1"/>
  <c r="BH74" i="1"/>
  <c r="BI74" i="1"/>
  <c r="BK74" i="1"/>
  <c r="BO74" i="1"/>
  <c r="BQ74" i="1"/>
  <c r="BS74" i="1"/>
  <c r="BT74" i="1"/>
  <c r="BU74" i="1"/>
  <c r="BV74" i="1"/>
  <c r="BW74" i="1"/>
  <c r="CB74" i="1"/>
  <c r="BX74" i="1"/>
  <c r="CC74" i="1"/>
  <c r="CD74" i="1"/>
  <c r="BY74" i="1"/>
  <c r="BZ74" i="1"/>
  <c r="CA74" i="1"/>
  <c r="CF74" i="1"/>
  <c r="CG74" i="1"/>
  <c r="CH74" i="1"/>
  <c r="CI74" i="1"/>
  <c r="CN74" i="1"/>
  <c r="CJ74" i="1"/>
  <c r="CO74" i="1"/>
  <c r="CK74" i="1"/>
  <c r="CP74" i="1"/>
  <c r="CL74" i="1"/>
  <c r="CM74" i="1"/>
  <c r="D75" i="1"/>
  <c r="F75" i="1"/>
  <c r="H75" i="1"/>
  <c r="AM75" i="1"/>
  <c r="AO75" i="1"/>
  <c r="AQ75" i="1"/>
  <c r="H78" i="1"/>
  <c r="BS78" i="1"/>
  <c r="BT78" i="1"/>
  <c r="BU78" i="1"/>
  <c r="BV78" i="1"/>
  <c r="CA78" i="1"/>
  <c r="BW78" i="1"/>
  <c r="CB78" i="1"/>
  <c r="BX78" i="1"/>
  <c r="BY78" i="1"/>
  <c r="BZ78" i="1"/>
  <c r="CC78" i="1"/>
  <c r="CF78" i="1"/>
  <c r="CG78" i="1"/>
  <c r="CO78" i="1"/>
  <c r="CH78" i="1"/>
  <c r="CI78" i="1"/>
  <c r="CJ78" i="1"/>
  <c r="CK78" i="1"/>
  <c r="CL78" i="1"/>
  <c r="CM78" i="1"/>
  <c r="CP78" i="1"/>
  <c r="H79" i="1"/>
  <c r="I79" i="1"/>
  <c r="Q79" i="1"/>
  <c r="Y79" i="1"/>
  <c r="AG79" i="1"/>
  <c r="AH79" i="1"/>
  <c r="AH87" i="1"/>
  <c r="B87" i="1"/>
  <c r="AR79" i="1"/>
  <c r="BH79" i="1"/>
  <c r="BP79" i="1"/>
  <c r="AZ79" i="1"/>
  <c r="BQ79" i="1"/>
  <c r="BS79" i="1"/>
  <c r="BT79" i="1"/>
  <c r="BU79" i="1"/>
  <c r="BV79" i="1"/>
  <c r="BW79" i="1"/>
  <c r="BX79" i="1"/>
  <c r="CC79" i="1"/>
  <c r="BY79" i="1"/>
  <c r="BZ79" i="1"/>
  <c r="CF79" i="1"/>
  <c r="CN79" i="1"/>
  <c r="CG79" i="1"/>
  <c r="CH79" i="1"/>
  <c r="CI79" i="1"/>
  <c r="CJ79" i="1"/>
  <c r="CO79" i="1"/>
  <c r="CK79" i="1"/>
  <c r="CP79" i="1"/>
  <c r="CL79" i="1"/>
  <c r="CM79" i="1"/>
  <c r="H80" i="1"/>
  <c r="I80" i="1"/>
  <c r="J80" i="1"/>
  <c r="Z80" i="1"/>
  <c r="Q80" i="1"/>
  <c r="Y80" i="1"/>
  <c r="AG80" i="1"/>
  <c r="R80" i="1"/>
  <c r="AH80" i="1"/>
  <c r="AR80" i="1"/>
  <c r="AS80" i="1"/>
  <c r="AZ80" i="1"/>
  <c r="BH80" i="1"/>
  <c r="BP80" i="1"/>
  <c r="BA80" i="1"/>
  <c r="BI80" i="1"/>
  <c r="BQ80" i="1"/>
  <c r="BS80" i="1"/>
  <c r="BT80" i="1"/>
  <c r="CC80" i="1"/>
  <c r="BU80" i="1"/>
  <c r="BV80" i="1"/>
  <c r="CA80" i="1"/>
  <c r="BW80" i="1"/>
  <c r="BX80" i="1"/>
  <c r="BY80" i="1"/>
  <c r="BZ80" i="1"/>
  <c r="CF80" i="1"/>
  <c r="CG80" i="1"/>
  <c r="CO80" i="1"/>
  <c r="CH80" i="1"/>
  <c r="CI80" i="1"/>
  <c r="CN80" i="1"/>
  <c r="CQ80" i="1"/>
  <c r="CJ80" i="1"/>
  <c r="CK80" i="1"/>
  <c r="CP80" i="1"/>
  <c r="CL80" i="1"/>
  <c r="CM80" i="1"/>
  <c r="H81" i="1"/>
  <c r="I81" i="1"/>
  <c r="Y81" i="1"/>
  <c r="AG81" i="1"/>
  <c r="J81" i="1"/>
  <c r="Z81" i="1"/>
  <c r="K81" i="1"/>
  <c r="AA81" i="1"/>
  <c r="Q81" i="1"/>
  <c r="R81" i="1"/>
  <c r="S81" i="1"/>
  <c r="AH81" i="1"/>
  <c r="AR81" i="1"/>
  <c r="BH81" i="1"/>
  <c r="AS81" i="1"/>
  <c r="BI81" i="1"/>
  <c r="AT81" i="1"/>
  <c r="BJ81" i="1"/>
  <c r="AZ81" i="1"/>
  <c r="BA81" i="1"/>
  <c r="BB81" i="1"/>
  <c r="BQ81" i="1"/>
  <c r="BQ87" i="1"/>
  <c r="AK87" i="1"/>
  <c r="BS81" i="1"/>
  <c r="CB81" i="1"/>
  <c r="BT81" i="1"/>
  <c r="BU81" i="1"/>
  <c r="BV81" i="1"/>
  <c r="BW81" i="1"/>
  <c r="BX81" i="1"/>
  <c r="CC81" i="1"/>
  <c r="BY81" i="1"/>
  <c r="BZ81" i="1"/>
  <c r="CF81" i="1"/>
  <c r="CG81" i="1"/>
  <c r="CH81" i="1"/>
  <c r="CI81" i="1"/>
  <c r="CN81" i="1"/>
  <c r="CJ81" i="1"/>
  <c r="CO81" i="1"/>
  <c r="CK81" i="1"/>
  <c r="CP81" i="1"/>
  <c r="CL81" i="1"/>
  <c r="CM81" i="1"/>
  <c r="H82" i="1"/>
  <c r="I82" i="1"/>
  <c r="J82" i="1"/>
  <c r="Z82" i="1"/>
  <c r="K82" i="1"/>
  <c r="L82" i="1"/>
  <c r="AB82" i="1"/>
  <c r="Q82" i="1"/>
  <c r="R82" i="1"/>
  <c r="S82" i="1"/>
  <c r="T82" i="1"/>
  <c r="Y82" i="1"/>
  <c r="AH82" i="1"/>
  <c r="AR82" i="1"/>
  <c r="AS82" i="1"/>
  <c r="BI82" i="1"/>
  <c r="AT82" i="1"/>
  <c r="AU82" i="1"/>
  <c r="BK82" i="1"/>
  <c r="AZ82" i="1"/>
  <c r="BA82" i="1"/>
  <c r="BB82" i="1"/>
  <c r="BC82" i="1"/>
  <c r="BH82" i="1"/>
  <c r="BQ82" i="1"/>
  <c r="BS82" i="1"/>
  <c r="BT82" i="1"/>
  <c r="BU82" i="1"/>
  <c r="BV82" i="1"/>
  <c r="BW82" i="1"/>
  <c r="BX82" i="1"/>
  <c r="CC82" i="1"/>
  <c r="BY82" i="1"/>
  <c r="BZ82" i="1"/>
  <c r="CF82" i="1"/>
  <c r="CG82" i="1"/>
  <c r="CH82" i="1"/>
  <c r="CI82" i="1"/>
  <c r="CJ82" i="1"/>
  <c r="CO82" i="1"/>
  <c r="CK82" i="1"/>
  <c r="CP82" i="1"/>
  <c r="CL82" i="1"/>
  <c r="CM82" i="1"/>
  <c r="H83" i="1"/>
  <c r="I83" i="1"/>
  <c r="J83" i="1"/>
  <c r="Z83" i="1"/>
  <c r="K83" i="1"/>
  <c r="AA83" i="1"/>
  <c r="L83" i="1"/>
  <c r="M83" i="1"/>
  <c r="Q83" i="1"/>
  <c r="Y83" i="1"/>
  <c r="R83" i="1"/>
  <c r="S83" i="1"/>
  <c r="T83" i="1"/>
  <c r="U83" i="1"/>
  <c r="AC83" i="1"/>
  <c r="AB83" i="1"/>
  <c r="AH83" i="1"/>
  <c r="AR83" i="1"/>
  <c r="AS83" i="1"/>
  <c r="BI83" i="1"/>
  <c r="AT83" i="1"/>
  <c r="AU83" i="1"/>
  <c r="BK83" i="1"/>
  <c r="AV83" i="1"/>
  <c r="BL83" i="1"/>
  <c r="AZ83" i="1"/>
  <c r="BH83" i="1"/>
  <c r="BP83" i="1"/>
  <c r="BA83" i="1"/>
  <c r="BB83" i="1"/>
  <c r="BJ83" i="1"/>
  <c r="BC83" i="1"/>
  <c r="BD83" i="1"/>
  <c r="BQ83" i="1"/>
  <c r="BS83" i="1"/>
  <c r="BT83" i="1"/>
  <c r="BU83" i="1"/>
  <c r="BV83" i="1"/>
  <c r="CA83" i="1"/>
  <c r="BW83" i="1"/>
  <c r="CB83" i="1"/>
  <c r="BX83" i="1"/>
  <c r="BY83" i="1"/>
  <c r="BZ83" i="1"/>
  <c r="CF83" i="1"/>
  <c r="CP83" i="1"/>
  <c r="CG83" i="1"/>
  <c r="CH83" i="1"/>
  <c r="CI83" i="1"/>
  <c r="CN83" i="1"/>
  <c r="CJ83" i="1"/>
  <c r="CO83" i="1"/>
  <c r="CQ83" i="1"/>
  <c r="CK83" i="1"/>
  <c r="CL83" i="1"/>
  <c r="CM83" i="1"/>
  <c r="H84" i="1"/>
  <c r="I84" i="1"/>
  <c r="J84" i="1"/>
  <c r="K84" i="1"/>
  <c r="AA84" i="1"/>
  <c r="L84" i="1"/>
  <c r="M84" i="1"/>
  <c r="N84" i="1"/>
  <c r="AD84" i="1"/>
  <c r="Q84" i="1"/>
  <c r="Y84" i="1"/>
  <c r="R84" i="1"/>
  <c r="S84" i="1"/>
  <c r="T84" i="1"/>
  <c r="AB84" i="1"/>
  <c r="U84" i="1"/>
  <c r="V84" i="1"/>
  <c r="Z84" i="1"/>
  <c r="AH84" i="1"/>
  <c r="AR84" i="1"/>
  <c r="BH84" i="1"/>
  <c r="AS84" i="1"/>
  <c r="BI84" i="1"/>
  <c r="AT84" i="1"/>
  <c r="AU84" i="1"/>
  <c r="AV84" i="1"/>
  <c r="AW84" i="1"/>
  <c r="BM84" i="1"/>
  <c r="AZ84" i="1"/>
  <c r="BA84" i="1"/>
  <c r="BB84" i="1"/>
  <c r="BJ84" i="1"/>
  <c r="BC84" i="1"/>
  <c r="BK84" i="1"/>
  <c r="BD84" i="1"/>
  <c r="BL84" i="1"/>
  <c r="BE84" i="1"/>
  <c r="BQ84" i="1"/>
  <c r="BS84" i="1"/>
  <c r="BT84" i="1"/>
  <c r="BU84" i="1"/>
  <c r="BV84" i="1"/>
  <c r="CA84" i="1"/>
  <c r="CD84" i="1"/>
  <c r="BW84" i="1"/>
  <c r="CB84" i="1"/>
  <c r="BX84" i="1"/>
  <c r="CC84" i="1"/>
  <c r="BY84" i="1"/>
  <c r="BZ84" i="1"/>
  <c r="CF84" i="1"/>
  <c r="CG84" i="1"/>
  <c r="CH84" i="1"/>
  <c r="CI84" i="1"/>
  <c r="CJ84" i="1"/>
  <c r="CO84" i="1"/>
  <c r="CK84" i="1"/>
  <c r="CP84" i="1"/>
  <c r="CL84" i="1"/>
  <c r="CM84" i="1"/>
  <c r="H85" i="1"/>
  <c r="I85" i="1"/>
  <c r="J85" i="1"/>
  <c r="K85" i="1"/>
  <c r="L85" i="1"/>
  <c r="M85" i="1"/>
  <c r="N85" i="1"/>
  <c r="O85" i="1"/>
  <c r="Q85" i="1"/>
  <c r="Y85" i="1"/>
  <c r="R85" i="1"/>
  <c r="Z85" i="1"/>
  <c r="S85" i="1"/>
  <c r="T85" i="1"/>
  <c r="U85" i="1"/>
  <c r="V85" i="1"/>
  <c r="W85" i="1"/>
  <c r="AD85" i="1"/>
  <c r="AH85" i="1"/>
  <c r="AR85" i="1"/>
  <c r="BH85" i="1"/>
  <c r="AS85" i="1"/>
  <c r="AT85" i="1"/>
  <c r="AU85" i="1"/>
  <c r="AV85" i="1"/>
  <c r="BL85" i="1"/>
  <c r="AW85" i="1"/>
  <c r="BM85" i="1"/>
  <c r="AX85" i="1"/>
  <c r="BN85" i="1"/>
  <c r="AZ85" i="1"/>
  <c r="BA85" i="1"/>
  <c r="BI85" i="1"/>
  <c r="BB85" i="1"/>
  <c r="BC85" i="1"/>
  <c r="BD85" i="1"/>
  <c r="BE85" i="1"/>
  <c r="BF85" i="1"/>
  <c r="BJ85" i="1"/>
  <c r="BQ85" i="1"/>
  <c r="BS85" i="1"/>
  <c r="BT85" i="1"/>
  <c r="CB85" i="1"/>
  <c r="BU85" i="1"/>
  <c r="BV85" i="1"/>
  <c r="BW85" i="1"/>
  <c r="BX85" i="1"/>
  <c r="BY85" i="1"/>
  <c r="BZ85" i="1"/>
  <c r="CA85" i="1"/>
  <c r="CF85" i="1"/>
  <c r="CG85" i="1"/>
  <c r="CH85" i="1"/>
  <c r="CI85" i="1"/>
  <c r="CJ85" i="1"/>
  <c r="CO85" i="1"/>
  <c r="CK85" i="1"/>
  <c r="CP85" i="1"/>
  <c r="CL85" i="1"/>
  <c r="CM85" i="1"/>
  <c r="H86" i="1"/>
  <c r="I86" i="1"/>
  <c r="J86" i="1"/>
  <c r="K86" i="1"/>
  <c r="AA86" i="1"/>
  <c r="L86" i="1"/>
  <c r="AB86" i="1"/>
  <c r="M86" i="1"/>
  <c r="N86" i="1"/>
  <c r="AD86" i="1"/>
  <c r="O86" i="1"/>
  <c r="P86" i="1"/>
  <c r="AF86" i="1"/>
  <c r="Q86" i="1"/>
  <c r="R86" i="1"/>
  <c r="S86" i="1"/>
  <c r="T86" i="1"/>
  <c r="U86" i="1"/>
  <c r="V86" i="1"/>
  <c r="W86" i="1"/>
  <c r="X86" i="1"/>
  <c r="Y86" i="1"/>
  <c r="Z86" i="1"/>
  <c r="AE86" i="1"/>
  <c r="AH86" i="1"/>
  <c r="AR86" i="1"/>
  <c r="AS86" i="1"/>
  <c r="AT86" i="1"/>
  <c r="AU86" i="1"/>
  <c r="AV86" i="1"/>
  <c r="AW86" i="1"/>
  <c r="AX86" i="1"/>
  <c r="AY86" i="1"/>
  <c r="AZ86" i="1"/>
  <c r="BA86" i="1"/>
  <c r="BB86" i="1"/>
  <c r="BC86" i="1"/>
  <c r="BD86" i="1"/>
  <c r="BE86" i="1"/>
  <c r="BF86" i="1"/>
  <c r="BG86" i="1"/>
  <c r="BH86" i="1"/>
  <c r="BI86" i="1"/>
  <c r="BP86" i="1"/>
  <c r="BJ86" i="1"/>
  <c r="BK86" i="1"/>
  <c r="BL86" i="1"/>
  <c r="BM86" i="1"/>
  <c r="BN86" i="1"/>
  <c r="BO86" i="1"/>
  <c r="BQ86" i="1"/>
  <c r="BS86" i="1"/>
  <c r="BT86" i="1"/>
  <c r="BU86" i="1"/>
  <c r="BV86" i="1"/>
  <c r="BW86" i="1"/>
  <c r="CB86" i="1"/>
  <c r="BX86" i="1"/>
  <c r="BY86" i="1"/>
  <c r="BZ86" i="1"/>
  <c r="CF86" i="1"/>
  <c r="CP86" i="1"/>
  <c r="CG86" i="1"/>
  <c r="CH86" i="1"/>
  <c r="CI86" i="1"/>
  <c r="CJ86" i="1"/>
  <c r="CO86" i="1"/>
  <c r="CK86" i="1"/>
  <c r="CL86" i="1"/>
  <c r="CM86" i="1"/>
  <c r="D87" i="1"/>
  <c r="F87" i="1"/>
  <c r="H87" i="1"/>
  <c r="AM87" i="1"/>
  <c r="AO87" i="1"/>
  <c r="AQ87" i="1"/>
  <c r="H90" i="1"/>
  <c r="BS90" i="1"/>
  <c r="BT90" i="1"/>
  <c r="BU90" i="1"/>
  <c r="BV90" i="1"/>
  <c r="CA90" i="1"/>
  <c r="BW90" i="1"/>
  <c r="CB90" i="1"/>
  <c r="BX90" i="1"/>
  <c r="CC90" i="1"/>
  <c r="BY90" i="1"/>
  <c r="BZ90" i="1"/>
  <c r="CF90" i="1"/>
  <c r="CG90" i="1"/>
  <c r="CH90" i="1"/>
  <c r="CP90" i="1"/>
  <c r="CI90" i="1"/>
  <c r="CJ90" i="1"/>
  <c r="CK90" i="1"/>
  <c r="CL90" i="1"/>
  <c r="CM90" i="1"/>
  <c r="H91" i="1"/>
  <c r="I91" i="1"/>
  <c r="Y91" i="1"/>
  <c r="AG91" i="1"/>
  <c r="Q91" i="1"/>
  <c r="AH91" i="1"/>
  <c r="AR91" i="1"/>
  <c r="BH91" i="1"/>
  <c r="BP91" i="1"/>
  <c r="AZ91" i="1"/>
  <c r="BQ91" i="1"/>
  <c r="BS91" i="1"/>
  <c r="BT91" i="1"/>
  <c r="CB91" i="1"/>
  <c r="CD91" i="1"/>
  <c r="BU91" i="1"/>
  <c r="BV91" i="1"/>
  <c r="CA91" i="1"/>
  <c r="BW91" i="1"/>
  <c r="BX91" i="1"/>
  <c r="CC91" i="1"/>
  <c r="BY91" i="1"/>
  <c r="BZ91" i="1"/>
  <c r="CF91" i="1"/>
  <c r="CN91" i="1"/>
  <c r="CG91" i="1"/>
  <c r="CH91" i="1"/>
  <c r="CI91" i="1"/>
  <c r="CJ91" i="1"/>
  <c r="CO91" i="1"/>
  <c r="CK91" i="1"/>
  <c r="CP91" i="1"/>
  <c r="CL91" i="1"/>
  <c r="CQ91" i="1"/>
  <c r="CM91" i="1"/>
  <c r="H92" i="1"/>
  <c r="I92" i="1"/>
  <c r="Y92" i="1"/>
  <c r="AG92" i="1"/>
  <c r="J92" i="1"/>
  <c r="Z92" i="1"/>
  <c r="Q92" i="1"/>
  <c r="R92" i="1"/>
  <c r="AH92" i="1"/>
  <c r="AR92" i="1"/>
  <c r="BH92" i="1"/>
  <c r="AS92" i="1"/>
  <c r="AZ92" i="1"/>
  <c r="BA92" i="1"/>
  <c r="BI92" i="1"/>
  <c r="BQ92" i="1"/>
  <c r="BS92" i="1"/>
  <c r="BT92" i="1"/>
  <c r="BU92" i="1"/>
  <c r="BV92" i="1"/>
  <c r="CA92" i="1"/>
  <c r="BW92" i="1"/>
  <c r="CB92" i="1"/>
  <c r="BX92" i="1"/>
  <c r="CC92" i="1"/>
  <c r="BY92" i="1"/>
  <c r="BZ92" i="1"/>
  <c r="CF92" i="1"/>
  <c r="CP92" i="1"/>
  <c r="CG92" i="1"/>
  <c r="CH92" i="1"/>
  <c r="CI92" i="1"/>
  <c r="CJ92" i="1"/>
  <c r="CK92" i="1"/>
  <c r="CL92" i="1"/>
  <c r="CM92" i="1"/>
  <c r="H93" i="1"/>
  <c r="I93" i="1"/>
  <c r="Y93" i="1"/>
  <c r="J93" i="1"/>
  <c r="K93" i="1"/>
  <c r="AA93" i="1"/>
  <c r="Q93" i="1"/>
  <c r="R93" i="1"/>
  <c r="Z93" i="1"/>
  <c r="S93" i="1"/>
  <c r="AH93" i="1"/>
  <c r="AH99" i="1"/>
  <c r="B99" i="1"/>
  <c r="AR93" i="1"/>
  <c r="AS93" i="1"/>
  <c r="BI93" i="1"/>
  <c r="AT93" i="1"/>
  <c r="BJ93" i="1"/>
  <c r="AZ93" i="1"/>
  <c r="BH93" i="1"/>
  <c r="BP93" i="1"/>
  <c r="BA93" i="1"/>
  <c r="BB93" i="1"/>
  <c r="BQ93" i="1"/>
  <c r="BS93" i="1"/>
  <c r="BT93" i="1"/>
  <c r="BU93" i="1"/>
  <c r="BV93" i="1"/>
  <c r="CA93" i="1"/>
  <c r="BW93" i="1"/>
  <c r="CB93" i="1"/>
  <c r="BX93" i="1"/>
  <c r="CC93" i="1"/>
  <c r="BY93" i="1"/>
  <c r="BZ93" i="1"/>
  <c r="CF93" i="1"/>
  <c r="CG93" i="1"/>
  <c r="CH93" i="1"/>
  <c r="CO93" i="1"/>
  <c r="CI93" i="1"/>
  <c r="CN93" i="1"/>
  <c r="CQ93" i="1"/>
  <c r="CJ93" i="1"/>
  <c r="CK93" i="1"/>
  <c r="CL93" i="1"/>
  <c r="CM93" i="1"/>
  <c r="CP93" i="1"/>
  <c r="H94" i="1"/>
  <c r="I94" i="1"/>
  <c r="Y94" i="1"/>
  <c r="J94" i="1"/>
  <c r="Z94" i="1"/>
  <c r="K94" i="1"/>
  <c r="L94" i="1"/>
  <c r="Q94" i="1"/>
  <c r="R94" i="1"/>
  <c r="S94" i="1"/>
  <c r="AA94" i="1"/>
  <c r="T94" i="1"/>
  <c r="AB94" i="1"/>
  <c r="AH94" i="1"/>
  <c r="AR94" i="1"/>
  <c r="BH94" i="1"/>
  <c r="AS94" i="1"/>
  <c r="BI94" i="1"/>
  <c r="AT94" i="1"/>
  <c r="BJ94" i="1"/>
  <c r="AU94" i="1"/>
  <c r="AZ94" i="1"/>
  <c r="BA94" i="1"/>
  <c r="BB94" i="1"/>
  <c r="BC94" i="1"/>
  <c r="BK94" i="1"/>
  <c r="BQ94" i="1"/>
  <c r="BS94" i="1"/>
  <c r="BT94" i="1"/>
  <c r="BU94" i="1"/>
  <c r="BV94" i="1"/>
  <c r="CA94" i="1"/>
  <c r="BW94" i="1"/>
  <c r="CB94" i="1"/>
  <c r="BX94" i="1"/>
  <c r="CC94" i="1"/>
  <c r="BY94" i="1"/>
  <c r="BZ94" i="1"/>
  <c r="CF94" i="1"/>
  <c r="CG94" i="1"/>
  <c r="CO94" i="1"/>
  <c r="CH94" i="1"/>
  <c r="CI94" i="1"/>
  <c r="CJ94" i="1"/>
  <c r="CK94" i="1"/>
  <c r="CL94" i="1"/>
  <c r="CM94" i="1"/>
  <c r="CN94" i="1"/>
  <c r="H95" i="1"/>
  <c r="I95" i="1"/>
  <c r="Y95" i="1"/>
  <c r="J95" i="1"/>
  <c r="K95" i="1"/>
  <c r="L95" i="1"/>
  <c r="AB95" i="1"/>
  <c r="M95" i="1"/>
  <c r="AC95" i="1"/>
  <c r="Q95" i="1"/>
  <c r="R95" i="1"/>
  <c r="S95" i="1"/>
  <c r="AA95" i="1"/>
  <c r="T95" i="1"/>
  <c r="U95" i="1"/>
  <c r="Z95" i="1"/>
  <c r="AG95" i="1"/>
  <c r="AH95" i="1"/>
  <c r="AR95" i="1"/>
  <c r="AS95" i="1"/>
  <c r="BI95" i="1"/>
  <c r="AT95" i="1"/>
  <c r="BJ95" i="1"/>
  <c r="AU95" i="1"/>
  <c r="BK95" i="1"/>
  <c r="AV95" i="1"/>
  <c r="AZ95" i="1"/>
  <c r="BH95" i="1"/>
  <c r="BA95" i="1"/>
  <c r="BB95" i="1"/>
  <c r="BC95" i="1"/>
  <c r="BD95" i="1"/>
  <c r="BL95" i="1"/>
  <c r="BQ95" i="1"/>
  <c r="BS95" i="1"/>
  <c r="BT95" i="1"/>
  <c r="BU95" i="1"/>
  <c r="BV95" i="1"/>
  <c r="CA95" i="1"/>
  <c r="BW95" i="1"/>
  <c r="CB95" i="1"/>
  <c r="BX95" i="1"/>
  <c r="CC95" i="1"/>
  <c r="BY95" i="1"/>
  <c r="BZ95" i="1"/>
  <c r="CF95" i="1"/>
  <c r="CO95" i="1"/>
  <c r="CG95" i="1"/>
  <c r="CH95" i="1"/>
  <c r="CI95" i="1"/>
  <c r="CN95" i="1"/>
  <c r="CJ95" i="1"/>
  <c r="CK95" i="1"/>
  <c r="CL95" i="1"/>
  <c r="CM95" i="1"/>
  <c r="H96" i="1"/>
  <c r="I96" i="1"/>
  <c r="J96" i="1"/>
  <c r="K96" i="1"/>
  <c r="AA96" i="1"/>
  <c r="L96" i="1"/>
  <c r="AB96" i="1"/>
  <c r="M96" i="1"/>
  <c r="AC96" i="1"/>
  <c r="N96" i="1"/>
  <c r="AD96" i="1"/>
  <c r="Q96" i="1"/>
  <c r="R96" i="1"/>
  <c r="Z96" i="1"/>
  <c r="S96" i="1"/>
  <c r="T96" i="1"/>
  <c r="U96" i="1"/>
  <c r="V96" i="1"/>
  <c r="Y96" i="1"/>
  <c r="AH96" i="1"/>
  <c r="AR96" i="1"/>
  <c r="BH96" i="1"/>
  <c r="AS96" i="1"/>
  <c r="AT96" i="1"/>
  <c r="AU96" i="1"/>
  <c r="BK96" i="1"/>
  <c r="AV96" i="1"/>
  <c r="AW96" i="1"/>
  <c r="AZ96" i="1"/>
  <c r="BA96" i="1"/>
  <c r="BI96" i="1"/>
  <c r="BB96" i="1"/>
  <c r="BC96" i="1"/>
  <c r="BD96" i="1"/>
  <c r="BL96" i="1"/>
  <c r="BE96" i="1"/>
  <c r="BM96" i="1"/>
  <c r="BJ96" i="1"/>
  <c r="BQ96" i="1"/>
  <c r="BS96" i="1"/>
  <c r="CC96" i="1"/>
  <c r="BT96" i="1"/>
  <c r="BU96" i="1"/>
  <c r="BV96" i="1"/>
  <c r="CA96" i="1"/>
  <c r="BW96" i="1"/>
  <c r="CB96" i="1"/>
  <c r="BX96" i="1"/>
  <c r="BY96" i="1"/>
  <c r="BZ96" i="1"/>
  <c r="CF96" i="1"/>
  <c r="CG96" i="1"/>
  <c r="CH96" i="1"/>
  <c r="CP96" i="1"/>
  <c r="CI96" i="1"/>
  <c r="CN96" i="1"/>
  <c r="CJ96" i="1"/>
  <c r="CK96" i="1"/>
  <c r="CL96" i="1"/>
  <c r="CM96" i="1"/>
  <c r="H97" i="1"/>
  <c r="I97" i="1"/>
  <c r="Y97" i="1"/>
  <c r="J97" i="1"/>
  <c r="K97" i="1"/>
  <c r="L97" i="1"/>
  <c r="AB97" i="1"/>
  <c r="M97" i="1"/>
  <c r="N97" i="1"/>
  <c r="AD97" i="1"/>
  <c r="O97" i="1"/>
  <c r="Q97" i="1"/>
  <c r="R97" i="1"/>
  <c r="Z97" i="1"/>
  <c r="S97" i="1"/>
  <c r="AA97" i="1"/>
  <c r="T97" i="1"/>
  <c r="U97" i="1"/>
  <c r="AC97" i="1"/>
  <c r="V97" i="1"/>
  <c r="W97" i="1"/>
  <c r="AE97" i="1"/>
  <c r="AH97" i="1"/>
  <c r="AR97" i="1"/>
  <c r="BH97" i="1"/>
  <c r="AS97" i="1"/>
  <c r="AT97" i="1"/>
  <c r="BJ97" i="1"/>
  <c r="AU97" i="1"/>
  <c r="AV97" i="1"/>
  <c r="BL97" i="1"/>
  <c r="AW97" i="1"/>
  <c r="AX97" i="1"/>
  <c r="BN97" i="1"/>
  <c r="AZ97" i="1"/>
  <c r="BA97" i="1"/>
  <c r="BI97" i="1"/>
  <c r="BB97" i="1"/>
  <c r="BC97" i="1"/>
  <c r="BK97" i="1"/>
  <c r="BD97" i="1"/>
  <c r="BE97" i="1"/>
  <c r="BM97" i="1"/>
  <c r="BP97" i="1"/>
  <c r="BF97" i="1"/>
  <c r="BQ97" i="1"/>
  <c r="BS97" i="1"/>
  <c r="BT97" i="1"/>
  <c r="BU97" i="1"/>
  <c r="BV97" i="1"/>
  <c r="BW97" i="1"/>
  <c r="CB97" i="1"/>
  <c r="BX97" i="1"/>
  <c r="BY97" i="1"/>
  <c r="BZ97" i="1"/>
  <c r="CC97" i="1"/>
  <c r="CF97" i="1"/>
  <c r="CN97" i="1"/>
  <c r="CQ97" i="1"/>
  <c r="CG97" i="1"/>
  <c r="CH97" i="1"/>
  <c r="CI97" i="1"/>
  <c r="CJ97" i="1"/>
  <c r="CO97" i="1"/>
  <c r="CK97" i="1"/>
  <c r="CP97" i="1"/>
  <c r="CL97" i="1"/>
  <c r="CM97" i="1"/>
  <c r="H98" i="1"/>
  <c r="I98" i="1"/>
  <c r="J98" i="1"/>
  <c r="K98" i="1"/>
  <c r="AA98" i="1"/>
  <c r="L98" i="1"/>
  <c r="AB98" i="1"/>
  <c r="M98" i="1"/>
  <c r="AC98" i="1"/>
  <c r="N98" i="1"/>
  <c r="O98" i="1"/>
  <c r="AE98" i="1"/>
  <c r="P98" i="1"/>
  <c r="AF98" i="1"/>
  <c r="Q98" i="1"/>
  <c r="Y98" i="1"/>
  <c r="AG98" i="1"/>
  <c r="R98" i="1"/>
  <c r="S98" i="1"/>
  <c r="T98" i="1"/>
  <c r="U98" i="1"/>
  <c r="V98" i="1"/>
  <c r="W98" i="1"/>
  <c r="X98" i="1"/>
  <c r="Z98" i="1"/>
  <c r="AD98" i="1"/>
  <c r="AH98" i="1"/>
  <c r="AR98" i="1"/>
  <c r="AS98" i="1"/>
  <c r="BI98" i="1"/>
  <c r="AT98" i="1"/>
  <c r="BJ98" i="1"/>
  <c r="AU98" i="1"/>
  <c r="BK98" i="1"/>
  <c r="AV98" i="1"/>
  <c r="BL98" i="1"/>
  <c r="AW98" i="1"/>
  <c r="BM98" i="1"/>
  <c r="AX98" i="1"/>
  <c r="AY98" i="1"/>
  <c r="AZ98" i="1"/>
  <c r="BA98" i="1"/>
  <c r="BB98" i="1"/>
  <c r="BC98" i="1"/>
  <c r="BD98" i="1"/>
  <c r="BE98" i="1"/>
  <c r="BF98" i="1"/>
  <c r="BN98" i="1"/>
  <c r="BG98" i="1"/>
  <c r="BO98" i="1"/>
  <c r="BH98" i="1"/>
  <c r="BQ98" i="1"/>
  <c r="BS98" i="1"/>
  <c r="CA98" i="1"/>
  <c r="BT98" i="1"/>
  <c r="CC98" i="1"/>
  <c r="BU98" i="1"/>
  <c r="BV98" i="1"/>
  <c r="BW98" i="1"/>
  <c r="BX98" i="1"/>
  <c r="BY98" i="1"/>
  <c r="BZ98" i="1"/>
  <c r="CF98" i="1"/>
  <c r="CN98" i="1"/>
  <c r="CQ98" i="1"/>
  <c r="CG98" i="1"/>
  <c r="CH98" i="1"/>
  <c r="CI98" i="1"/>
  <c r="CJ98" i="1"/>
  <c r="CO98" i="1"/>
  <c r="CK98" i="1"/>
  <c r="CP98" i="1"/>
  <c r="CL98" i="1"/>
  <c r="CM98" i="1"/>
  <c r="D99" i="1"/>
  <c r="F99" i="1"/>
  <c r="H99" i="1"/>
  <c r="AM99" i="1"/>
  <c r="AO99" i="1"/>
  <c r="AQ99" i="1"/>
  <c r="H102" i="1"/>
  <c r="BS102" i="1"/>
  <c r="BT102" i="1"/>
  <c r="BU102" i="1"/>
  <c r="CB102" i="1"/>
  <c r="BV102" i="1"/>
  <c r="CA102" i="1"/>
  <c r="BW102" i="1"/>
  <c r="BX102" i="1"/>
  <c r="BY102" i="1"/>
  <c r="BZ102" i="1"/>
  <c r="H103" i="1"/>
  <c r="I103" i="1"/>
  <c r="Y103" i="1"/>
  <c r="AG103" i="1"/>
  <c r="Q103" i="1"/>
  <c r="AH103" i="1"/>
  <c r="BS103" i="1"/>
  <c r="CA103" i="1"/>
  <c r="BT103" i="1"/>
  <c r="BU103" i="1"/>
  <c r="BV103" i="1"/>
  <c r="BW103" i="1"/>
  <c r="BX103" i="1"/>
  <c r="CC103" i="1"/>
  <c r="BY103" i="1"/>
  <c r="BZ103" i="1"/>
  <c r="H104" i="1"/>
  <c r="I104" i="1"/>
  <c r="J104" i="1"/>
  <c r="Z104" i="1"/>
  <c r="Q104" i="1"/>
  <c r="Y104" i="1"/>
  <c r="R104" i="1"/>
  <c r="AH104" i="1"/>
  <c r="BS104" i="1"/>
  <c r="BT104" i="1"/>
  <c r="BU104" i="1"/>
  <c r="BV104" i="1"/>
  <c r="CA104" i="1"/>
  <c r="BW104" i="1"/>
  <c r="CB104" i="1"/>
  <c r="BX104" i="1"/>
  <c r="CC104" i="1"/>
  <c r="BY104" i="1"/>
  <c r="BZ104" i="1"/>
  <c r="H105" i="1"/>
  <c r="I105" i="1"/>
  <c r="Y105" i="1"/>
  <c r="J105" i="1"/>
  <c r="K105" i="1"/>
  <c r="AA105" i="1"/>
  <c r="Q105" i="1"/>
  <c r="R105" i="1"/>
  <c r="S105" i="1"/>
  <c r="Z105" i="1"/>
  <c r="AH105" i="1"/>
  <c r="BS105" i="1"/>
  <c r="BT105" i="1"/>
  <c r="BU105" i="1"/>
  <c r="BV105" i="1"/>
  <c r="CA105" i="1"/>
  <c r="BW105" i="1"/>
  <c r="CB105" i="1"/>
  <c r="BX105" i="1"/>
  <c r="CC105" i="1"/>
  <c r="BY105" i="1"/>
  <c r="BZ105" i="1"/>
  <c r="H106" i="1"/>
  <c r="I106" i="1"/>
  <c r="Y106" i="1"/>
  <c r="J106" i="1"/>
  <c r="K106" i="1"/>
  <c r="L106" i="1"/>
  <c r="AB106" i="1"/>
  <c r="Q106" i="1"/>
  <c r="R106" i="1"/>
  <c r="S106" i="1"/>
  <c r="T106" i="1"/>
  <c r="AA106" i="1"/>
  <c r="AH106" i="1"/>
  <c r="BS106" i="1"/>
  <c r="BT106" i="1"/>
  <c r="BU106" i="1"/>
  <c r="CC106" i="1"/>
  <c r="BV106" i="1"/>
  <c r="CA106" i="1"/>
  <c r="BW106" i="1"/>
  <c r="BX106" i="1"/>
  <c r="BY106" i="1"/>
  <c r="CD106" i="1"/>
  <c r="BZ106" i="1"/>
  <c r="CB106" i="1"/>
  <c r="H107" i="1"/>
  <c r="I107" i="1"/>
  <c r="Y107" i="1"/>
  <c r="J107" i="1"/>
  <c r="K107" i="1"/>
  <c r="L107" i="1"/>
  <c r="AB107" i="1"/>
  <c r="M107" i="1"/>
  <c r="AC107" i="1"/>
  <c r="Q107" i="1"/>
  <c r="R107" i="1"/>
  <c r="Z107" i="1"/>
  <c r="S107" i="1"/>
  <c r="T107" i="1"/>
  <c r="U107" i="1"/>
  <c r="AA107" i="1"/>
  <c r="AH107" i="1"/>
  <c r="BS107" i="1"/>
  <c r="BT107" i="1"/>
  <c r="BU107" i="1"/>
  <c r="BV107" i="1"/>
  <c r="CA107" i="1"/>
  <c r="BW107" i="1"/>
  <c r="CB107" i="1"/>
  <c r="BX107" i="1"/>
  <c r="CC107" i="1"/>
  <c r="BY107" i="1"/>
  <c r="BZ107" i="1"/>
  <c r="H108" i="1"/>
  <c r="I108" i="1"/>
  <c r="Y108" i="1"/>
  <c r="J108" i="1"/>
  <c r="Z108" i="1"/>
  <c r="AG108" i="1"/>
  <c r="K108" i="1"/>
  <c r="AA108" i="1"/>
  <c r="L108" i="1"/>
  <c r="M108" i="1"/>
  <c r="AC108" i="1"/>
  <c r="N108" i="1"/>
  <c r="Q108" i="1"/>
  <c r="R108" i="1"/>
  <c r="S108" i="1"/>
  <c r="T108" i="1"/>
  <c r="U108" i="1"/>
  <c r="V108" i="1"/>
  <c r="AD108" i="1"/>
  <c r="AB108" i="1"/>
  <c r="AH108" i="1"/>
  <c r="AH111" i="1"/>
  <c r="B111" i="1"/>
  <c r="BS108" i="1"/>
  <c r="BT108" i="1"/>
  <c r="BU108" i="1"/>
  <c r="BV108" i="1"/>
  <c r="CA108" i="1"/>
  <c r="BW108" i="1"/>
  <c r="CB108" i="1"/>
  <c r="BX108" i="1"/>
  <c r="CC108" i="1"/>
  <c r="BY108" i="1"/>
  <c r="BZ108" i="1"/>
  <c r="H109" i="1"/>
  <c r="I109" i="1"/>
  <c r="Y109" i="1"/>
  <c r="J109" i="1"/>
  <c r="Z109" i="1"/>
  <c r="K109" i="1"/>
  <c r="AA109" i="1"/>
  <c r="L109" i="1"/>
  <c r="M109" i="1"/>
  <c r="N109" i="1"/>
  <c r="AD109" i="1"/>
  <c r="O109" i="1"/>
  <c r="AE109" i="1"/>
  <c r="Q109" i="1"/>
  <c r="R109" i="1"/>
  <c r="S109" i="1"/>
  <c r="T109" i="1"/>
  <c r="U109" i="1"/>
  <c r="AC109" i="1"/>
  <c r="V109" i="1"/>
  <c r="W109" i="1"/>
  <c r="AB109" i="1"/>
  <c r="AH109" i="1"/>
  <c r="BS109" i="1"/>
  <c r="BT109" i="1"/>
  <c r="BU109" i="1"/>
  <c r="CB109" i="1"/>
  <c r="BV109" i="1"/>
  <c r="CA109" i="1"/>
  <c r="BW109" i="1"/>
  <c r="BX109" i="1"/>
  <c r="BY109" i="1"/>
  <c r="BZ109" i="1"/>
  <c r="H110" i="1"/>
  <c r="I110" i="1"/>
  <c r="Y110" i="1"/>
  <c r="J110" i="1"/>
  <c r="K110" i="1"/>
  <c r="L110" i="1"/>
  <c r="M110" i="1"/>
  <c r="N110" i="1"/>
  <c r="AD110" i="1"/>
  <c r="O110" i="1"/>
  <c r="P110" i="1"/>
  <c r="Q110" i="1"/>
  <c r="R110" i="1"/>
  <c r="S110" i="1"/>
  <c r="T110" i="1"/>
  <c r="AB110" i="1"/>
  <c r="U110" i="1"/>
  <c r="AC110" i="1"/>
  <c r="V110" i="1"/>
  <c r="W110" i="1"/>
  <c r="X110" i="1"/>
  <c r="AF110" i="1"/>
  <c r="Z110" i="1"/>
  <c r="AA110" i="1"/>
  <c r="AE110" i="1"/>
  <c r="AH110" i="1"/>
  <c r="BS110" i="1"/>
  <c r="BT110" i="1"/>
  <c r="BU110" i="1"/>
  <c r="BV110" i="1"/>
  <c r="CA110" i="1"/>
  <c r="CD110" i="1"/>
  <c r="BW110" i="1"/>
  <c r="CB110" i="1"/>
  <c r="BX110" i="1"/>
  <c r="CC110" i="1"/>
  <c r="BY110" i="1"/>
  <c r="BZ110" i="1"/>
  <c r="D111" i="1"/>
  <c r="F111" i="1"/>
  <c r="H111" i="1"/>
  <c r="CD78" i="1"/>
  <c r="CC17" i="1"/>
  <c r="CB17" i="1"/>
  <c r="CN86" i="2"/>
  <c r="CC96" i="2"/>
  <c r="CN47" i="2"/>
  <c r="CN33" i="2"/>
  <c r="CC45" i="1"/>
  <c r="CD45" i="1"/>
  <c r="CC71" i="1"/>
  <c r="CP70" i="1"/>
  <c r="CN56" i="1"/>
  <c r="CQ56" i="1"/>
  <c r="CP55" i="1"/>
  <c r="CQ55" i="1"/>
  <c r="CP54" i="1"/>
  <c r="CQ54" i="1"/>
  <c r="CN52" i="1"/>
  <c r="CQ52" i="1"/>
  <c r="CD41" i="1"/>
  <c r="BH35" i="1"/>
  <c r="AC35" i="1"/>
  <c r="CC34" i="1"/>
  <c r="CA17" i="1"/>
  <c r="CD17" i="1"/>
  <c r="CA72" i="1"/>
  <c r="CP71" i="1"/>
  <c r="BL71" i="1"/>
  <c r="BH71" i="1"/>
  <c r="CC70" i="1"/>
  <c r="CD70" i="1"/>
  <c r="Z69" i="1"/>
  <c r="AG69" i="1"/>
  <c r="CC67" i="1"/>
  <c r="BH67" i="1"/>
  <c r="BP67" i="1"/>
  <c r="CP66" i="1"/>
  <c r="CA60" i="1"/>
  <c r="CD60" i="1"/>
  <c r="CC59" i="1"/>
  <c r="CD59" i="1"/>
  <c r="BL59" i="1"/>
  <c r="BH59" i="1"/>
  <c r="AC59" i="1"/>
  <c r="Y59" i="1"/>
  <c r="CN57" i="1"/>
  <c r="CQ57" i="1"/>
  <c r="BK57" i="1"/>
  <c r="BP57" i="1"/>
  <c r="CA56" i="1"/>
  <c r="CD56" i="1"/>
  <c r="CC55" i="1"/>
  <c r="Y55" i="1"/>
  <c r="AG55" i="1"/>
  <c r="BP54" i="1"/>
  <c r="CN53" i="1"/>
  <c r="CQ53" i="1"/>
  <c r="CA52" i="1"/>
  <c r="CO46" i="1"/>
  <c r="AG44" i="1"/>
  <c r="CO43" i="1"/>
  <c r="CO42" i="1"/>
  <c r="CN36" i="1"/>
  <c r="CQ36" i="1"/>
  <c r="CP35" i="1"/>
  <c r="CP34" i="1"/>
  <c r="CQ34" i="1"/>
  <c r="CA33" i="1"/>
  <c r="BI33" i="1"/>
  <c r="BP33" i="1"/>
  <c r="AA31" i="1"/>
  <c r="CO30" i="1"/>
  <c r="AG30" i="1"/>
  <c r="CN24" i="1"/>
  <c r="CQ24" i="1"/>
  <c r="CB24" i="1"/>
  <c r="BL23" i="1"/>
  <c r="CP22" i="1"/>
  <c r="Y21" i="1"/>
  <c r="AG21" i="1"/>
  <c r="CA43" i="2"/>
  <c r="CO24" i="1"/>
  <c r="CC80" i="2"/>
  <c r="CP60" i="2"/>
  <c r="CN28" i="2"/>
  <c r="AG46" i="1"/>
  <c r="CP44" i="1"/>
  <c r="BQ49" i="1"/>
  <c r="AK49" i="1"/>
  <c r="AG24" i="1"/>
  <c r="BI69" i="1"/>
  <c r="BP69" i="1"/>
  <c r="CP67" i="1"/>
  <c r="CC66" i="1"/>
  <c r="CN60" i="1"/>
  <c r="CP59" i="1"/>
  <c r="CA57" i="1"/>
  <c r="BH55" i="1"/>
  <c r="BP55" i="1"/>
  <c r="CA53" i="1"/>
  <c r="CA36" i="1"/>
  <c r="CC35" i="1"/>
  <c r="BL35" i="1"/>
  <c r="Y35" i="1"/>
  <c r="BM73" i="1"/>
  <c r="BI73" i="1"/>
  <c r="CN72" i="1"/>
  <c r="CQ72" i="1"/>
  <c r="CN69" i="1"/>
  <c r="CN68" i="1"/>
  <c r="CQ68" i="1"/>
  <c r="CO60" i="1"/>
  <c r="CB57" i="1"/>
  <c r="CD57" i="1"/>
  <c r="CO56" i="1"/>
  <c r="CB53" i="1"/>
  <c r="CO52" i="1"/>
  <c r="CC48" i="1"/>
  <c r="BP48" i="1"/>
  <c r="CN47" i="1"/>
  <c r="CQ47" i="1"/>
  <c r="CN46" i="1"/>
  <c r="CQ46" i="1"/>
  <c r="CC44" i="1"/>
  <c r="CD44" i="1"/>
  <c r="CN43" i="1"/>
  <c r="CQ43" i="1"/>
  <c r="BJ43" i="1"/>
  <c r="BP43" i="1"/>
  <c r="CN42" i="1"/>
  <c r="CQ42" i="1"/>
  <c r="CP41" i="1"/>
  <c r="CC40" i="1"/>
  <c r="CD40" i="1"/>
  <c r="CB36" i="1"/>
  <c r="CO33" i="1"/>
  <c r="CA32" i="1"/>
  <c r="CD32" i="1"/>
  <c r="AH37" i="1"/>
  <c r="B37" i="1"/>
  <c r="BK23" i="1"/>
  <c r="CP18" i="1"/>
  <c r="CA10" i="1"/>
  <c r="BJ7" i="1"/>
  <c r="CC85" i="2"/>
  <c r="CP32" i="2"/>
  <c r="CN31" i="1"/>
  <c r="CN30" i="1"/>
  <c r="CQ30" i="1"/>
  <c r="CC28" i="1"/>
  <c r="CD28" i="1"/>
  <c r="CA24" i="1"/>
  <c r="CC22" i="1"/>
  <c r="CD22" i="1"/>
  <c r="CC19" i="1"/>
  <c r="CD19" i="1"/>
  <c r="CC18" i="1"/>
  <c r="Z109" i="2"/>
  <c r="BQ86" i="2"/>
  <c r="CC36" i="2"/>
  <c r="CP9" i="2"/>
  <c r="CP22" i="2"/>
  <c r="CP32" i="1"/>
  <c r="BP32" i="1"/>
  <c r="BI31" i="1"/>
  <c r="CA30" i="1"/>
  <c r="CD30" i="1"/>
  <c r="CC29" i="1"/>
  <c r="CP23" i="1"/>
  <c r="CQ23" i="1"/>
  <c r="AB23" i="1"/>
  <c r="CA21" i="1"/>
  <c r="BK21" i="1"/>
  <c r="CN20" i="1"/>
  <c r="CN16" i="1"/>
  <c r="CA6" i="1"/>
  <c r="CA106" i="2"/>
  <c r="CA96" i="2"/>
  <c r="CD96" i="2"/>
  <c r="AA73" i="2"/>
  <c r="CB81" i="2"/>
  <c r="CC81" i="2"/>
  <c r="Z93" i="2"/>
  <c r="BJ81" i="2"/>
  <c r="AH79" i="2"/>
  <c r="CP73" i="2"/>
  <c r="CA42" i="2"/>
  <c r="CD42" i="2"/>
  <c r="CO32" i="2"/>
  <c r="CA31" i="2"/>
  <c r="CN30" i="2"/>
  <c r="CC23" i="2"/>
  <c r="CA21" i="2"/>
  <c r="CP70" i="2"/>
  <c r="CQ70" i="2"/>
  <c r="BP92" i="2"/>
  <c r="BQ92" i="2"/>
  <c r="CA90" i="2"/>
  <c r="CO84" i="2"/>
  <c r="CA68" i="2"/>
  <c r="BQ41" i="2"/>
  <c r="BI33" i="2"/>
  <c r="CO28" i="2"/>
  <c r="CO22" i="2"/>
  <c r="CC21" i="2"/>
  <c r="CC16" i="2"/>
  <c r="CN74" i="2"/>
  <c r="AB71" i="2"/>
  <c r="CP68" i="2"/>
  <c r="CB59" i="2"/>
  <c r="AC45" i="2"/>
  <c r="CO40" i="2"/>
  <c r="BL21" i="2"/>
  <c r="Y17" i="2"/>
  <c r="AG17" i="2"/>
  <c r="AH17" i="2"/>
  <c r="AH25" i="2"/>
  <c r="B25" i="2"/>
  <c r="BI85" i="2"/>
  <c r="CA70" i="2"/>
  <c r="Y55" i="2"/>
  <c r="AG55" i="2"/>
  <c r="BL47" i="2"/>
  <c r="CB44" i="2"/>
  <c r="CO34" i="2"/>
  <c r="AE23" i="2"/>
  <c r="BP71" i="1"/>
  <c r="Y6" i="2"/>
  <c r="AG6" i="2"/>
  <c r="AH8" i="2"/>
  <c r="BM96" i="2"/>
  <c r="CP96" i="2"/>
  <c r="BL97" i="2"/>
  <c r="BJ93" i="2"/>
  <c r="BH81" i="2"/>
  <c r="BK83" i="2"/>
  <c r="BH80" i="2"/>
  <c r="BP80" i="2"/>
  <c r="BI80" i="2"/>
  <c r="BQ80" i="2"/>
  <c r="BH73" i="2"/>
  <c r="BM73" i="2"/>
  <c r="BQ72" i="2"/>
  <c r="BQ70" i="2"/>
  <c r="BI68" i="2"/>
  <c r="BP68" i="2"/>
  <c r="BQ68" i="2"/>
  <c r="AA107" i="2"/>
  <c r="AC108" i="2"/>
  <c r="Y96" i="2"/>
  <c r="AG96" i="2"/>
  <c r="Z92" i="2"/>
  <c r="AG92" i="2"/>
  <c r="CC92" i="2"/>
  <c r="Y92" i="2"/>
  <c r="AH92" i="2"/>
  <c r="Z85" i="2"/>
  <c r="AA84" i="2"/>
  <c r="AE85" i="2"/>
  <c r="CB74" i="2"/>
  <c r="AA71" i="2"/>
  <c r="AH68" i="2"/>
  <c r="AH67" i="2"/>
  <c r="BJ59" i="2"/>
  <c r="BK59" i="2"/>
  <c r="BJ55" i="2"/>
  <c r="BK57" i="2"/>
  <c r="BM59" i="2"/>
  <c r="CP53" i="2"/>
  <c r="BM47" i="2"/>
  <c r="BK45" i="2"/>
  <c r="BN47" i="2"/>
  <c r="BI34" i="2"/>
  <c r="BH31" i="2"/>
  <c r="BP31" i="2"/>
  <c r="BK34" i="2"/>
  <c r="BH29" i="2"/>
  <c r="BP29" i="2"/>
  <c r="BH22" i="2"/>
  <c r="CP21" i="2"/>
  <c r="BJ22" i="2"/>
  <c r="BJ21" i="2"/>
  <c r="BL22" i="2"/>
  <c r="BK20" i="2"/>
  <c r="BJ10" i="2"/>
  <c r="BH9" i="2"/>
  <c r="BP8" i="2"/>
  <c r="BQ8" i="2"/>
  <c r="BK10" i="2"/>
  <c r="BL10" i="2"/>
  <c r="BH6" i="2"/>
  <c r="BP6" i="2"/>
  <c r="BK9" i="2"/>
  <c r="BQ5" i="2"/>
  <c r="BJ7" i="2"/>
  <c r="CN4" i="2"/>
  <c r="Y58" i="2"/>
  <c r="Y54" i="2"/>
  <c r="AA55" i="2"/>
  <c r="Z54" i="2"/>
  <c r="AG54" i="2"/>
  <c r="CC46" i="2"/>
  <c r="Z45" i="2"/>
  <c r="Y43" i="2"/>
  <c r="AG43" i="2"/>
  <c r="AB44" i="2"/>
  <c r="CC35" i="2"/>
  <c r="Z35" i="2"/>
  <c r="Z33" i="2"/>
  <c r="Y31" i="2"/>
  <c r="Z30" i="2"/>
  <c r="CA28" i="2"/>
  <c r="AD34" i="2"/>
  <c r="CB24" i="2"/>
  <c r="AB23" i="2"/>
  <c r="AA22" i="2"/>
  <c r="AG18" i="2"/>
  <c r="AH18" i="2"/>
  <c r="AD22" i="2"/>
  <c r="CA12" i="2"/>
  <c r="CB11" i="2"/>
  <c r="BQ6" i="2"/>
  <c r="BP98" i="2"/>
  <c r="BQ98" i="2"/>
  <c r="CO98" i="2"/>
  <c r="CO97" i="2"/>
  <c r="BJ97" i="2"/>
  <c r="CO94" i="2"/>
  <c r="CN93" i="2"/>
  <c r="BQ95" i="2"/>
  <c r="CP91" i="2"/>
  <c r="BQ97" i="2"/>
  <c r="BL96" i="2"/>
  <c r="BP94" i="2"/>
  <c r="BQ94" i="2"/>
  <c r="CO90" i="2"/>
  <c r="CN83" i="2"/>
  <c r="BJ85" i="2"/>
  <c r="BQ85" i="2"/>
  <c r="BQ83" i="2"/>
  <c r="CN82" i="2"/>
  <c r="BK82" i="2"/>
  <c r="BP82" i="2"/>
  <c r="BQ81" i="2"/>
  <c r="CO79" i="2"/>
  <c r="BQ84" i="2"/>
  <c r="BQ74" i="2"/>
  <c r="BH71" i="2"/>
  <c r="BQ73" i="2"/>
  <c r="BK71" i="2"/>
  <c r="BQ71" i="2"/>
  <c r="BI69" i="2"/>
  <c r="AG110" i="2"/>
  <c r="AH110" i="2"/>
  <c r="CC110" i="2"/>
  <c r="AH107" i="2"/>
  <c r="CB106" i="2"/>
  <c r="AG106" i="2"/>
  <c r="AH106" i="2"/>
  <c r="Y104" i="2"/>
  <c r="AG104" i="2"/>
  <c r="AH105" i="2"/>
  <c r="CB97" i="2"/>
  <c r="AH95" i="2"/>
  <c r="AB97" i="2"/>
  <c r="AH94" i="2"/>
  <c r="AH93" i="2"/>
  <c r="AH99" i="2"/>
  <c r="AD96" i="2"/>
  <c r="AH96" i="2"/>
  <c r="AH86" i="2"/>
  <c r="CC84" i="2"/>
  <c r="CD84" i="2"/>
  <c r="CA83" i="2"/>
  <c r="CC83" i="2"/>
  <c r="AB84" i="2"/>
  <c r="AG84" i="2"/>
  <c r="AH85" i="2"/>
  <c r="AD84" i="2"/>
  <c r="AH84" i="2"/>
  <c r="AH83" i="2"/>
  <c r="AA81" i="2"/>
  <c r="AH81" i="2"/>
  <c r="AB73" i="2"/>
  <c r="Y70" i="2"/>
  <c r="AG70" i="2"/>
  <c r="AG74" i="2"/>
  <c r="AH74" i="2"/>
  <c r="CB72" i="2"/>
  <c r="AB72" i="2"/>
  <c r="AD73" i="2"/>
  <c r="CA73" i="2"/>
  <c r="Y72" i="2"/>
  <c r="AG72" i="2"/>
  <c r="CA71" i="2"/>
  <c r="Z73" i="2"/>
  <c r="AG73" i="2"/>
  <c r="Z71" i="2"/>
  <c r="AE73" i="2"/>
  <c r="AH73" i="2"/>
  <c r="AC71" i="2"/>
  <c r="BH59" i="2"/>
  <c r="CN58" i="2"/>
  <c r="BH58" i="2"/>
  <c r="BQ59" i="2"/>
  <c r="BP60" i="2"/>
  <c r="BQ60" i="2"/>
  <c r="BL58" i="2"/>
  <c r="BQ58" i="2"/>
  <c r="BQ57" i="2"/>
  <c r="BQ54" i="2"/>
  <c r="BQ56" i="2"/>
  <c r="BQ55" i="2"/>
  <c r="CP52" i="2"/>
  <c r="CP42" i="2"/>
  <c r="BH47" i="2"/>
  <c r="BP47" i="2"/>
  <c r="CN46" i="2"/>
  <c r="BP48" i="2"/>
  <c r="BQ48" i="2"/>
  <c r="CP45" i="2"/>
  <c r="BK46" i="2"/>
  <c r="BQ47" i="2"/>
  <c r="BK44" i="2"/>
  <c r="BQ44" i="2"/>
  <c r="BQ49" i="2"/>
  <c r="AK49" i="2"/>
  <c r="BQ45" i="2"/>
  <c r="BI43" i="2"/>
  <c r="BQ43" i="2"/>
  <c r="CN36" i="2"/>
  <c r="BK35" i="2"/>
  <c r="BQ33" i="2"/>
  <c r="BQ34" i="2"/>
  <c r="BQ31" i="2"/>
  <c r="BI18" i="2"/>
  <c r="BP18" i="2"/>
  <c r="BP20" i="2"/>
  <c r="BQ20" i="2"/>
  <c r="BK22" i="2"/>
  <c r="CN18" i="2"/>
  <c r="BP24" i="2"/>
  <c r="BQ24" i="2"/>
  <c r="BQ21" i="2"/>
  <c r="BQ19" i="2"/>
  <c r="BQ23" i="2"/>
  <c r="BQ22" i="2"/>
  <c r="CO19" i="2"/>
  <c r="CN16" i="2"/>
  <c r="BQ12" i="2"/>
  <c r="CO12" i="2"/>
  <c r="BQ9" i="2"/>
  <c r="CN8" i="2"/>
  <c r="BQ10" i="2"/>
  <c r="CO6" i="2"/>
  <c r="AH56" i="2"/>
  <c r="CC60" i="2"/>
  <c r="AA59" i="2"/>
  <c r="AH60" i="2"/>
  <c r="AH61" i="2"/>
  <c r="B61" i="2"/>
  <c r="Y57" i="2"/>
  <c r="CC56" i="2"/>
  <c r="AH55" i="2"/>
  <c r="AH54" i="2"/>
  <c r="CC54" i="2"/>
  <c r="AH58" i="2"/>
  <c r="CA54" i="2"/>
  <c r="AB57" i="2"/>
  <c r="AH57" i="2"/>
  <c r="Y53" i="2"/>
  <c r="AG53" i="2"/>
  <c r="AH53" i="2"/>
  <c r="AE47" i="2"/>
  <c r="Z47" i="2"/>
  <c r="AH46" i="2"/>
  <c r="AG44" i="2"/>
  <c r="AH44" i="2"/>
  <c r="AH48" i="2"/>
  <c r="AB45" i="2"/>
  <c r="AH45" i="2"/>
  <c r="Z42" i="2"/>
  <c r="AG42" i="2"/>
  <c r="AH42" i="2"/>
  <c r="AH43" i="2"/>
  <c r="Y34" i="2"/>
  <c r="AH31" i="2"/>
  <c r="Y30" i="2"/>
  <c r="AG30" i="2"/>
  <c r="AH30" i="2"/>
  <c r="CC28" i="2"/>
  <c r="AA23" i="2"/>
  <c r="Y23" i="2"/>
  <c r="AH23" i="2"/>
  <c r="AH20" i="2"/>
  <c r="AH22" i="2"/>
  <c r="CA20" i="2"/>
  <c r="Y19" i="2"/>
  <c r="AG19" i="2"/>
  <c r="AH19" i="2"/>
  <c r="CC9" i="2"/>
  <c r="AC9" i="2"/>
  <c r="AG9" i="2"/>
  <c r="CD12" i="2"/>
  <c r="CA11" i="2"/>
  <c r="AB11" i="2"/>
  <c r="AD10" i="2"/>
  <c r="Z10" i="2"/>
  <c r="Y11" i="2"/>
  <c r="CC7" i="2"/>
  <c r="AH7" i="2"/>
  <c r="CB7" i="2"/>
  <c r="AH9" i="2"/>
  <c r="AH12" i="2"/>
  <c r="AH10" i="2"/>
  <c r="AH6" i="2"/>
  <c r="BQ18" i="2"/>
  <c r="BQ25" i="2"/>
  <c r="AK25" i="2"/>
  <c r="AH69" i="2"/>
  <c r="AH75" i="2"/>
  <c r="BQ93" i="2"/>
  <c r="AH41" i="2"/>
  <c r="AH49" i="2"/>
  <c r="B49" i="2"/>
  <c r="BQ29" i="2"/>
  <c r="AH82" i="2"/>
  <c r="AH87" i="2"/>
  <c r="B87" i="2"/>
  <c r="BQ82" i="2"/>
  <c r="BQ87" i="2"/>
  <c r="CD108" i="1"/>
  <c r="BP95" i="1"/>
  <c r="CQ79" i="1"/>
  <c r="CD73" i="1"/>
  <c r="BK70" i="1"/>
  <c r="CO69" i="1"/>
  <c r="CQ69" i="1"/>
  <c r="CB69" i="1"/>
  <c r="CB68" i="1"/>
  <c r="CD68" i="1"/>
  <c r="CB67" i="1"/>
  <c r="BQ75" i="1"/>
  <c r="AK75" i="1"/>
  <c r="CO66" i="1"/>
  <c r="BP47" i="1"/>
  <c r="AB71" i="1"/>
  <c r="AG71" i="1"/>
  <c r="Y68" i="1"/>
  <c r="AG68" i="1"/>
  <c r="BP60" i="1"/>
  <c r="AG45" i="1"/>
  <c r="AE23" i="1"/>
  <c r="CN22" i="1"/>
  <c r="CQ22" i="1"/>
  <c r="BK22" i="1"/>
  <c r="CB109" i="2"/>
  <c r="Y108" i="2"/>
  <c r="AG108" i="2"/>
  <c r="AG111" i="2"/>
  <c r="AH108" i="2"/>
  <c r="AH109" i="2"/>
  <c r="CA41" i="2"/>
  <c r="CA36" i="2"/>
  <c r="H35" i="2"/>
  <c r="Y33" i="2"/>
  <c r="AH33" i="2"/>
  <c r="AB34" i="2"/>
  <c r="AH34" i="2"/>
  <c r="BQ96" i="2"/>
  <c r="AK87" i="2"/>
  <c r="BQ69" i="2"/>
  <c r="AH97" i="2"/>
  <c r="B99" i="2"/>
  <c r="AH70" i="2"/>
  <c r="AH72" i="2"/>
  <c r="AG71" i="2"/>
  <c r="AH71" i="2"/>
  <c r="B75" i="2"/>
  <c r="BQ46" i="2"/>
  <c r="BQ7" i="2"/>
  <c r="AH59" i="2"/>
  <c r="AH47" i="2"/>
  <c r="AH35" i="2"/>
  <c r="AH21" i="2"/>
  <c r="AH11" i="2"/>
  <c r="BQ35" i="2"/>
  <c r="BQ42" i="2"/>
  <c r="AH32" i="2"/>
  <c r="AH104" i="2"/>
  <c r="AH111" i="2"/>
  <c r="B111" i="2"/>
  <c r="H32" i="2"/>
  <c r="H36" i="2"/>
  <c r="H34" i="2"/>
  <c r="H33" i="2"/>
  <c r="H31" i="2"/>
  <c r="H30" i="2"/>
  <c r="H29" i="2"/>
  <c r="H28" i="2"/>
  <c r="H37" i="2"/>
  <c r="H59" i="2"/>
  <c r="H55" i="2"/>
  <c r="H53" i="2"/>
  <c r="H61" i="2"/>
  <c r="H48" i="2"/>
  <c r="H44" i="2"/>
  <c r="H41" i="2"/>
  <c r="H43" i="2"/>
  <c r="H42" i="2"/>
  <c r="H40" i="2"/>
  <c r="H46" i="2"/>
  <c r="H49" i="2"/>
  <c r="AQ13" i="2"/>
  <c r="AG107" i="2"/>
  <c r="CD110" i="2"/>
  <c r="AG109" i="2"/>
  <c r="AG105" i="2"/>
  <c r="CC107" i="2"/>
  <c r="CA107" i="2"/>
  <c r="BP95" i="2"/>
  <c r="BP97" i="2"/>
  <c r="BP93" i="2"/>
  <c r="CN92" i="2"/>
  <c r="CP93" i="2"/>
  <c r="CQ93" i="2"/>
  <c r="CP98" i="2"/>
  <c r="CQ98" i="2"/>
  <c r="CP92" i="2"/>
  <c r="CP95" i="2"/>
  <c r="CP90" i="2"/>
  <c r="CN96" i="2"/>
  <c r="CO91" i="2"/>
  <c r="CB91" i="2"/>
  <c r="CD91" i="2"/>
  <c r="CB93" i="2"/>
  <c r="CD93" i="2"/>
  <c r="CA94" i="2"/>
  <c r="CB98" i="2"/>
  <c r="CA98" i="2"/>
  <c r="CA95" i="2"/>
  <c r="BP85" i="2"/>
  <c r="BP83" i="2"/>
  <c r="BP81" i="2"/>
  <c r="CP83" i="2"/>
  <c r="CQ83" i="2"/>
  <c r="CO81" i="2"/>
  <c r="CQ81" i="2"/>
  <c r="CO85" i="2"/>
  <c r="CQ85" i="2"/>
  <c r="CN84" i="2"/>
  <c r="CQ84" i="2"/>
  <c r="CO80" i="2"/>
  <c r="AG83" i="2"/>
  <c r="CA80" i="2"/>
  <c r="CD80" i="2"/>
  <c r="CB86" i="2"/>
  <c r="CA78" i="2"/>
  <c r="CA85" i="2"/>
  <c r="CD85" i="2"/>
  <c r="CQ67" i="2"/>
  <c r="BP71" i="2"/>
  <c r="CB67" i="2"/>
  <c r="CD67" i="2"/>
  <c r="CA66" i="2"/>
  <c r="CD66" i="2"/>
  <c r="CB69" i="2"/>
  <c r="CB71" i="2"/>
  <c r="CD71" i="2"/>
  <c r="CC69" i="2"/>
  <c r="CC70" i="2"/>
  <c r="CD70" i="2"/>
  <c r="CC68" i="2"/>
  <c r="CD68" i="2"/>
  <c r="BP58" i="2"/>
  <c r="CP56" i="2"/>
  <c r="CO54" i="2"/>
  <c r="CQ54" i="2"/>
  <c r="CO53" i="2"/>
  <c r="CP54" i="2"/>
  <c r="CP58" i="2"/>
  <c r="CQ58" i="2"/>
  <c r="CN56" i="2"/>
  <c r="CQ56" i="2"/>
  <c r="CO59" i="2"/>
  <c r="CO60" i="2"/>
  <c r="CP59" i="2"/>
  <c r="CP57" i="2"/>
  <c r="CN55" i="2"/>
  <c r="CO55" i="2"/>
  <c r="CD58" i="2"/>
  <c r="AG58" i="2"/>
  <c r="CD52" i="2"/>
  <c r="BP45" i="2"/>
  <c r="BP46" i="2"/>
  <c r="CO41" i="2"/>
  <c r="CQ41" i="2"/>
  <c r="CP41" i="2"/>
  <c r="CN44" i="2"/>
  <c r="CQ44" i="2"/>
  <c r="CN45" i="2"/>
  <c r="CQ45" i="2"/>
  <c r="CO48" i="2"/>
  <c r="CQ48" i="2"/>
  <c r="CO46" i="2"/>
  <c r="CO43" i="2"/>
  <c r="CP48" i="2"/>
  <c r="CO47" i="2"/>
  <c r="CQ47" i="2"/>
  <c r="CA40" i="2"/>
  <c r="CD40" i="2"/>
  <c r="CB41" i="2"/>
  <c r="CC48" i="2"/>
  <c r="CB48" i="2"/>
  <c r="CB47" i="2"/>
  <c r="CD47" i="2"/>
  <c r="CC40" i="2"/>
  <c r="BP34" i="2"/>
  <c r="BP33" i="2"/>
  <c r="BP30" i="2"/>
  <c r="CQ28" i="2"/>
  <c r="CP33" i="2"/>
  <c r="CQ33" i="2"/>
  <c r="CP31" i="2"/>
  <c r="CO30" i="2"/>
  <c r="CQ30" i="2"/>
  <c r="CP34" i="2"/>
  <c r="CQ34" i="2"/>
  <c r="CN35" i="2"/>
  <c r="CO35" i="2"/>
  <c r="CD34" i="2"/>
  <c r="CD33" i="2"/>
  <c r="CP24" i="2"/>
  <c r="CO24" i="2"/>
  <c r="CO23" i="2"/>
  <c r="CQ23" i="2"/>
  <c r="CP20" i="2"/>
  <c r="CQ20" i="2"/>
  <c r="AG21" i="2"/>
  <c r="AG23" i="2"/>
  <c r="CD23" i="2"/>
  <c r="CB20" i="2"/>
  <c r="CD20" i="2"/>
  <c r="CA18" i="2"/>
  <c r="CD18" i="2"/>
  <c r="CA16" i="2"/>
  <c r="CD16" i="2"/>
  <c r="CC22" i="2"/>
  <c r="CB17" i="2"/>
  <c r="CD17" i="2"/>
  <c r="CC17" i="2"/>
  <c r="CC18" i="2"/>
  <c r="CA22" i="2"/>
  <c r="CD22" i="2"/>
  <c r="CQ7" i="2"/>
  <c r="CQ4" i="2"/>
  <c r="CP6" i="2"/>
  <c r="CA6" i="2"/>
  <c r="CB10" i="2"/>
  <c r="CD10" i="2"/>
  <c r="CA9" i="2"/>
  <c r="CD9" i="2"/>
  <c r="CC6" i="2"/>
  <c r="CD6" i="2"/>
  <c r="CC8" i="2"/>
  <c r="BL24" i="1"/>
  <c r="BP19" i="1"/>
  <c r="BQ19" i="1"/>
  <c r="CN19" i="1"/>
  <c r="CQ19" i="1"/>
  <c r="CD107" i="2"/>
  <c r="H107" i="2"/>
  <c r="AQ80" i="2"/>
  <c r="CQ92" i="2"/>
  <c r="CO11" i="2"/>
  <c r="CQ11" i="2"/>
  <c r="BK11" i="2"/>
  <c r="BJ11" i="2"/>
  <c r="CC4" i="2"/>
  <c r="CD4" i="2"/>
  <c r="BP21" i="1"/>
  <c r="CQ5" i="1"/>
  <c r="CO8" i="1"/>
  <c r="CQ8" i="1"/>
  <c r="CP7" i="1"/>
  <c r="CO6" i="1"/>
  <c r="BN11" i="1"/>
  <c r="CP9" i="1"/>
  <c r="BL9" i="1"/>
  <c r="CO4" i="1"/>
  <c r="CN12" i="1"/>
  <c r="CO12" i="1"/>
  <c r="CQ12" i="1"/>
  <c r="CP12" i="1"/>
  <c r="AQ12" i="1"/>
  <c r="CO11" i="1"/>
  <c r="CN11" i="1"/>
  <c r="BI11" i="1"/>
  <c r="CP11" i="1"/>
  <c r="CQ11" i="1"/>
  <c r="BL11" i="1"/>
  <c r="CP10" i="1"/>
  <c r="BH11" i="1"/>
  <c r="CN10" i="1"/>
  <c r="CQ10" i="1"/>
  <c r="BJ10" i="1"/>
  <c r="CO10" i="1"/>
  <c r="BK10" i="1"/>
  <c r="BJ9" i="1"/>
  <c r="CO9" i="1"/>
  <c r="CN9" i="1"/>
  <c r="BH9" i="1"/>
  <c r="BJ11" i="1"/>
  <c r="BP11" i="1"/>
  <c r="BI10" i="1"/>
  <c r="CP8" i="1"/>
  <c r="CN8" i="1"/>
  <c r="BK11" i="1"/>
  <c r="CO7" i="1"/>
  <c r="CN7" i="1"/>
  <c r="CQ7" i="1"/>
  <c r="BQ12" i="1"/>
  <c r="CP6" i="1"/>
  <c r="BH7" i="1"/>
  <c r="BI6" i="1"/>
  <c r="CN6" i="1"/>
  <c r="BK9" i="1"/>
  <c r="BI7" i="1"/>
  <c r="BP7" i="1"/>
  <c r="BQ7" i="1"/>
  <c r="BH6" i="1"/>
  <c r="BP6" i="1"/>
  <c r="BQ6" i="1"/>
  <c r="BM11" i="1"/>
  <c r="BP8" i="1"/>
  <c r="BQ8" i="1"/>
  <c r="BH5" i="1"/>
  <c r="BP5" i="1"/>
  <c r="BQ5" i="1"/>
  <c r="BM10" i="1"/>
  <c r="CP4" i="1"/>
  <c r="CN4" i="1"/>
  <c r="CQ4" i="1"/>
  <c r="CO21" i="1"/>
  <c r="BQ21" i="1"/>
  <c r="BQ25" i="1"/>
  <c r="AK25" i="1"/>
  <c r="BH22" i="1"/>
  <c r="CN21" i="1"/>
  <c r="CP21" i="1"/>
  <c r="CP11" i="2"/>
  <c r="CN11" i="2"/>
  <c r="BN11" i="2"/>
  <c r="BM11" i="2"/>
  <c r="CA4" i="2"/>
  <c r="H4" i="2"/>
  <c r="H13" i="2"/>
  <c r="AA7" i="2"/>
  <c r="AF12" i="2"/>
  <c r="AG12" i="2"/>
  <c r="AE11" i="2"/>
  <c r="Y5" i="2"/>
  <c r="AG5" i="2"/>
  <c r="AH13" i="2"/>
  <c r="B13" i="2"/>
  <c r="BP11" i="2"/>
  <c r="CQ6" i="1"/>
  <c r="BP9" i="1"/>
  <c r="BQ9" i="1"/>
  <c r="BQ13" i="1"/>
  <c r="AK13" i="1"/>
  <c r="AQ11" i="1"/>
  <c r="AQ10" i="1"/>
  <c r="BP10" i="1"/>
  <c r="BQ10" i="1"/>
  <c r="CQ9" i="1"/>
  <c r="AQ9" i="1"/>
  <c r="AQ4" i="1"/>
  <c r="AQ13" i="1"/>
  <c r="CQ21" i="1"/>
  <c r="H4" i="1"/>
  <c r="H13" i="1"/>
  <c r="BQ11" i="2"/>
  <c r="BQ13" i="2"/>
  <c r="AK13" i="2"/>
  <c r="BQ11" i="1"/>
  <c r="CN5" i="2"/>
  <c r="CP5" i="2"/>
  <c r="CD35" i="1"/>
  <c r="CA5" i="2"/>
  <c r="AG109" i="1"/>
  <c r="CD104" i="1"/>
  <c r="BP81" i="1"/>
  <c r="AG36" i="1"/>
  <c r="BQ99" i="2"/>
  <c r="AK99" i="2"/>
  <c r="AG105" i="1"/>
  <c r="CA97" i="1"/>
  <c r="CD97" i="1"/>
  <c r="CD95" i="1"/>
  <c r="CD94" i="1"/>
  <c r="AG94" i="1"/>
  <c r="CD93" i="1"/>
  <c r="CD92" i="1"/>
  <c r="BP98" i="1"/>
  <c r="AG96" i="1"/>
  <c r="BP92" i="1"/>
  <c r="BP99" i="1"/>
  <c r="CC43" i="1"/>
  <c r="CB43" i="1"/>
  <c r="CQ24" i="2"/>
  <c r="CD107" i="1"/>
  <c r="CD103" i="1"/>
  <c r="BP96" i="1"/>
  <c r="AG93" i="1"/>
  <c r="AG99" i="1"/>
  <c r="CN45" i="1"/>
  <c r="CO45" i="1"/>
  <c r="CP45" i="1"/>
  <c r="AG110" i="1"/>
  <c r="AG107" i="1"/>
  <c r="BP84" i="1"/>
  <c r="CC31" i="1"/>
  <c r="CA31" i="1"/>
  <c r="CB31" i="1"/>
  <c r="AG106" i="1"/>
  <c r="CQ96" i="1"/>
  <c r="BP94" i="1"/>
  <c r="AG83" i="1"/>
  <c r="CO58" i="1"/>
  <c r="CP58" i="1"/>
  <c r="CA58" i="1"/>
  <c r="CC58" i="1"/>
  <c r="CB54" i="1"/>
  <c r="CC54" i="1"/>
  <c r="BQ37" i="2"/>
  <c r="AK37" i="2"/>
  <c r="AH37" i="2"/>
  <c r="B37" i="2"/>
  <c r="Z106" i="1"/>
  <c r="CD105" i="1"/>
  <c r="AG104" i="1"/>
  <c r="AG111" i="1"/>
  <c r="CB103" i="1"/>
  <c r="AG97" i="1"/>
  <c r="CO96" i="1"/>
  <c r="CD96" i="1"/>
  <c r="CP95" i="1"/>
  <c r="CQ95" i="1"/>
  <c r="BQ99" i="1"/>
  <c r="AK99" i="1"/>
  <c r="CN90" i="1"/>
  <c r="CQ90" i="1"/>
  <c r="CQ59" i="1"/>
  <c r="CD85" i="1"/>
  <c r="AA85" i="1"/>
  <c r="CN66" i="1"/>
  <c r="CQ66" i="1"/>
  <c r="AH49" i="1"/>
  <c r="B49" i="1"/>
  <c r="CD106" i="2"/>
  <c r="CQ86" i="2"/>
  <c r="CC85" i="1"/>
  <c r="CN84" i="1"/>
  <c r="CQ84" i="1"/>
  <c r="CB82" i="1"/>
  <c r="BP74" i="1"/>
  <c r="CN67" i="1"/>
  <c r="CO67" i="1"/>
  <c r="AB58" i="1"/>
  <c r="Z54" i="1"/>
  <c r="AG54" i="1"/>
  <c r="CP48" i="1"/>
  <c r="Z47" i="1"/>
  <c r="AG47" i="1"/>
  <c r="CA34" i="1"/>
  <c r="CD34" i="1"/>
  <c r="CB34" i="1"/>
  <c r="BH34" i="1"/>
  <c r="CP31" i="1"/>
  <c r="AD23" i="1"/>
  <c r="BJ36" i="2"/>
  <c r="CQ19" i="2"/>
  <c r="CC109" i="1"/>
  <c r="CD109" i="1"/>
  <c r="CC102" i="1"/>
  <c r="CD102" i="1"/>
  <c r="CB98" i="1"/>
  <c r="CD98" i="1"/>
  <c r="CP94" i="1"/>
  <c r="CQ94" i="1"/>
  <c r="CO92" i="1"/>
  <c r="CN86" i="1"/>
  <c r="CQ86" i="1"/>
  <c r="CC86" i="1"/>
  <c r="CN85" i="1"/>
  <c r="CQ85" i="1"/>
  <c r="CA82" i="1"/>
  <c r="CD82" i="1"/>
  <c r="CA79" i="1"/>
  <c r="CD79" i="1"/>
  <c r="CQ74" i="1"/>
  <c r="AH61" i="1"/>
  <c r="B61" i="1"/>
  <c r="CO31" i="1"/>
  <c r="CQ31" i="1"/>
  <c r="CQ82" i="2"/>
  <c r="CA59" i="2"/>
  <c r="CC59" i="2"/>
  <c r="CD90" i="1"/>
  <c r="AE85" i="1"/>
  <c r="CB80" i="1"/>
  <c r="CD80" i="1"/>
  <c r="CP73" i="1"/>
  <c r="BJ72" i="1"/>
  <c r="CB58" i="1"/>
  <c r="CA55" i="1"/>
  <c r="CD55" i="1"/>
  <c r="CO48" i="1"/>
  <c r="CQ48" i="1"/>
  <c r="AE47" i="1"/>
  <c r="CO32" i="1"/>
  <c r="BP30" i="1"/>
  <c r="CD35" i="2"/>
  <c r="CN92" i="1"/>
  <c r="CQ92" i="1"/>
  <c r="CN78" i="1"/>
  <c r="CQ78" i="1"/>
  <c r="CB71" i="1"/>
  <c r="CA69" i="1"/>
  <c r="CD69" i="1"/>
  <c r="AH75" i="1"/>
  <c r="B75" i="1"/>
  <c r="CB66" i="1"/>
  <c r="CD66" i="1"/>
  <c r="CC53" i="1"/>
  <c r="CD53" i="1"/>
  <c r="CN40" i="1"/>
  <c r="CN32" i="1"/>
  <c r="CQ32" i="1"/>
  <c r="CQ68" i="2"/>
  <c r="AC60" i="2"/>
  <c r="CD44" i="2"/>
  <c r="AG45" i="2"/>
  <c r="AG49" i="2"/>
  <c r="CO90" i="1"/>
  <c r="CA86" i="1"/>
  <c r="CD86" i="1"/>
  <c r="AC86" i="1"/>
  <c r="AG86" i="1"/>
  <c r="BK85" i="1"/>
  <c r="BP85" i="1"/>
  <c r="AC85" i="1"/>
  <c r="AC84" i="1"/>
  <c r="AG84" i="1"/>
  <c r="BJ82" i="1"/>
  <c r="BP82" i="1"/>
  <c r="CQ81" i="1"/>
  <c r="CN73" i="1"/>
  <c r="CQ73" i="1"/>
  <c r="CN71" i="1"/>
  <c r="CQ71" i="1"/>
  <c r="CO70" i="1"/>
  <c r="CQ70" i="1"/>
  <c r="BJ70" i="1"/>
  <c r="BP70" i="1"/>
  <c r="CC47" i="1"/>
  <c r="CA43" i="1"/>
  <c r="CD43" i="1"/>
  <c r="Z43" i="1"/>
  <c r="CC33" i="1"/>
  <c r="CD33" i="1"/>
  <c r="BQ75" i="2"/>
  <c r="AK75" i="2"/>
  <c r="AB85" i="1"/>
  <c r="AG74" i="1"/>
  <c r="BH46" i="1"/>
  <c r="BP46" i="1"/>
  <c r="AG43" i="1"/>
  <c r="CO41" i="1"/>
  <c r="CN41" i="1"/>
  <c r="CQ41" i="1"/>
  <c r="BP20" i="1"/>
  <c r="BK12" i="1"/>
  <c r="BP96" i="2"/>
  <c r="BP99" i="2"/>
  <c r="AA82" i="1"/>
  <c r="AG82" i="1"/>
  <c r="CP60" i="1"/>
  <c r="CQ60" i="1"/>
  <c r="CC52" i="1"/>
  <c r="CD52" i="1"/>
  <c r="CC42" i="1"/>
  <c r="CD42" i="1"/>
  <c r="CC36" i="1"/>
  <c r="CD36" i="1"/>
  <c r="AG20" i="1"/>
  <c r="CD109" i="2"/>
  <c r="AC98" i="2"/>
  <c r="Y97" i="2"/>
  <c r="CD7" i="2"/>
  <c r="AB72" i="1"/>
  <c r="AG72" i="1"/>
  <c r="AG75" i="1"/>
  <c r="Z58" i="1"/>
  <c r="BL36" i="1"/>
  <c r="BP36" i="1"/>
  <c r="AA23" i="1"/>
  <c r="CC21" i="1"/>
  <c r="CD21" i="1"/>
  <c r="CB103" i="2"/>
  <c r="CC103" i="2"/>
  <c r="AG93" i="2"/>
  <c r="AG56" i="2"/>
  <c r="BQ61" i="2"/>
  <c r="AK61" i="2"/>
  <c r="BP72" i="1"/>
  <c r="BM59" i="1"/>
  <c r="BP59" i="1"/>
  <c r="Y58" i="1"/>
  <c r="AG58" i="1"/>
  <c r="CA46" i="1"/>
  <c r="CD46" i="1"/>
  <c r="AA32" i="1"/>
  <c r="AG32" i="1"/>
  <c r="AG37" i="1"/>
  <c r="BP23" i="1"/>
  <c r="Z23" i="1"/>
  <c r="CP16" i="1"/>
  <c r="CQ16" i="1"/>
  <c r="CC16" i="1"/>
  <c r="CA16" i="1"/>
  <c r="AG98" i="2"/>
  <c r="BP69" i="2"/>
  <c r="CN82" i="1"/>
  <c r="CQ82" i="1"/>
  <c r="CB79" i="1"/>
  <c r="BJ73" i="1"/>
  <c r="CA67" i="1"/>
  <c r="CD67" i="1"/>
  <c r="CN58" i="1"/>
  <c r="CQ58" i="1"/>
  <c r="AD58" i="1"/>
  <c r="CA54" i="1"/>
  <c r="CD54" i="1"/>
  <c r="BK44" i="1"/>
  <c r="BP44" i="1"/>
  <c r="BP49" i="1"/>
  <c r="CB29" i="1"/>
  <c r="CD29" i="1"/>
  <c r="Z22" i="1"/>
  <c r="CD108" i="2"/>
  <c r="CA104" i="2"/>
  <c r="CD104" i="2"/>
  <c r="CB104" i="2"/>
  <c r="CA103" i="2"/>
  <c r="CN97" i="2"/>
  <c r="CA97" i="2"/>
  <c r="CD97" i="2"/>
  <c r="CC86" i="2"/>
  <c r="AA85" i="2"/>
  <c r="BP72" i="2"/>
  <c r="BI68" i="1"/>
  <c r="BP68" i="1"/>
  <c r="BL58" i="1"/>
  <c r="CA47" i="1"/>
  <c r="CD47" i="1"/>
  <c r="CP40" i="1"/>
  <c r="BK34" i="1"/>
  <c r="BH24" i="1"/>
  <c r="BP24" i="1"/>
  <c r="CB23" i="1"/>
  <c r="AG22" i="1"/>
  <c r="CD90" i="2"/>
  <c r="CQ79" i="2"/>
  <c r="CQ52" i="2"/>
  <c r="BH35" i="2"/>
  <c r="BP35" i="2"/>
  <c r="CQ18" i="2"/>
  <c r="CC83" i="1"/>
  <c r="CD83" i="1"/>
  <c r="CA81" i="1"/>
  <c r="CD81" i="1"/>
  <c r="BH73" i="1"/>
  <c r="BP73" i="1"/>
  <c r="CA71" i="1"/>
  <c r="CD71" i="1"/>
  <c r="BK58" i="1"/>
  <c r="BP58" i="1"/>
  <c r="BP61" i="1"/>
  <c r="CN44" i="1"/>
  <c r="CQ44" i="1"/>
  <c r="Y42" i="1"/>
  <c r="AG42" i="1"/>
  <c r="AG49" i="1"/>
  <c r="CO18" i="1"/>
  <c r="CQ18" i="1"/>
  <c r="CQ17" i="1"/>
  <c r="CQ94" i="2"/>
  <c r="AB94" i="2"/>
  <c r="AG94" i="2"/>
  <c r="CC82" i="2"/>
  <c r="CN53" i="2"/>
  <c r="CQ53" i="2"/>
  <c r="AD46" i="2"/>
  <c r="CA23" i="1"/>
  <c r="CD23" i="1"/>
  <c r="CB18" i="1"/>
  <c r="CD18" i="1"/>
  <c r="BL12" i="1"/>
  <c r="CA105" i="2"/>
  <c r="CD105" i="2"/>
  <c r="CC104" i="2"/>
  <c r="CO96" i="2"/>
  <c r="CQ96" i="2"/>
  <c r="Z95" i="2"/>
  <c r="AG95" i="2"/>
  <c r="BN86" i="2"/>
  <c r="AG86" i="2"/>
  <c r="Z82" i="2"/>
  <c r="AG82" i="2"/>
  <c r="BK74" i="2"/>
  <c r="BP74" i="2"/>
  <c r="BK73" i="2"/>
  <c r="CN69" i="2"/>
  <c r="CA69" i="2"/>
  <c r="CD69" i="2"/>
  <c r="CP66" i="2"/>
  <c r="BK56" i="2"/>
  <c r="BP56" i="2"/>
  <c r="CA46" i="2"/>
  <c r="AC46" i="2"/>
  <c r="AG46" i="2"/>
  <c r="CN40" i="2"/>
  <c r="CQ40" i="2"/>
  <c r="CA29" i="2"/>
  <c r="BL23" i="2"/>
  <c r="BP23" i="2"/>
  <c r="Y22" i="2"/>
  <c r="AG22" i="2"/>
  <c r="CB21" i="2"/>
  <c r="BH10" i="2"/>
  <c r="BP10" i="2"/>
  <c r="CB102" i="2"/>
  <c r="CD102" i="2"/>
  <c r="CP97" i="2"/>
  <c r="CN95" i="2"/>
  <c r="CQ95" i="2"/>
  <c r="CB95" i="2"/>
  <c r="CD95" i="2"/>
  <c r="BH84" i="2"/>
  <c r="BP84" i="2"/>
  <c r="CD79" i="2"/>
  <c r="CP78" i="2"/>
  <c r="AA60" i="2"/>
  <c r="AG60" i="2"/>
  <c r="Y59" i="2"/>
  <c r="AG59" i="2"/>
  <c r="CB57" i="2"/>
  <c r="CD57" i="2"/>
  <c r="BJ57" i="2"/>
  <c r="BP57" i="2"/>
  <c r="CA55" i="2"/>
  <c r="CA48" i="2"/>
  <c r="CD48" i="2"/>
  <c r="CQ36" i="2"/>
  <c r="CQ21" i="2"/>
  <c r="BP21" i="2"/>
  <c r="CQ17" i="2"/>
  <c r="CN10" i="2"/>
  <c r="CQ10" i="2"/>
  <c r="Y10" i="2"/>
  <c r="AG10" i="2"/>
  <c r="BP7" i="2"/>
  <c r="CC94" i="2"/>
  <c r="CN91" i="2"/>
  <c r="CQ91" i="2"/>
  <c r="CN90" i="2"/>
  <c r="CQ90" i="2"/>
  <c r="BL86" i="2"/>
  <c r="BP86" i="2"/>
  <c r="CC78" i="2"/>
  <c r="CD78" i="2"/>
  <c r="BP55" i="2"/>
  <c r="CB43" i="2"/>
  <c r="CA32" i="2"/>
  <c r="CD32" i="2"/>
  <c r="CC31" i="2"/>
  <c r="CD31" i="2"/>
  <c r="CD28" i="2"/>
  <c r="AD24" i="2"/>
  <c r="CP17" i="2"/>
  <c r="CC98" i="2"/>
  <c r="CD98" i="2"/>
  <c r="CB94" i="2"/>
  <c r="CD94" i="2"/>
  <c r="CA86" i="2"/>
  <c r="CD86" i="2"/>
  <c r="CD73" i="2"/>
  <c r="CN71" i="2"/>
  <c r="CQ71" i="2"/>
  <c r="CD60" i="2"/>
  <c r="BH44" i="2"/>
  <c r="CB31" i="2"/>
  <c r="CQ22" i="2"/>
  <c r="CP12" i="2"/>
  <c r="CO5" i="2"/>
  <c r="CQ5" i="2"/>
  <c r="CN78" i="2"/>
  <c r="CO73" i="2"/>
  <c r="CQ73" i="2"/>
  <c r="CO72" i="2"/>
  <c r="CP69" i="2"/>
  <c r="CB54" i="2"/>
  <c r="CD54" i="2"/>
  <c r="CD46" i="2"/>
  <c r="CC41" i="2"/>
  <c r="CD41" i="2"/>
  <c r="CN32" i="2"/>
  <c r="CQ32" i="2"/>
  <c r="CN31" i="2"/>
  <c r="CN17" i="2"/>
  <c r="BK12" i="2"/>
  <c r="BP12" i="2"/>
  <c r="AA11" i="2"/>
  <c r="AG11" i="2"/>
  <c r="AA19" i="1"/>
  <c r="AG19" i="1"/>
  <c r="BN12" i="1"/>
  <c r="AA97" i="2"/>
  <c r="AC85" i="2"/>
  <c r="CP80" i="2"/>
  <c r="CQ80" i="2"/>
  <c r="CD74" i="2"/>
  <c r="BN73" i="2"/>
  <c r="CP72" i="2"/>
  <c r="CQ72" i="2"/>
  <c r="CD72" i="2"/>
  <c r="CP71" i="2"/>
  <c r="Y69" i="2"/>
  <c r="AG69" i="2"/>
  <c r="AG75" i="2"/>
  <c r="CN59" i="2"/>
  <c r="CQ59" i="2"/>
  <c r="BI59" i="2"/>
  <c r="BP59" i="2"/>
  <c r="CD55" i="2"/>
  <c r="BH54" i="2"/>
  <c r="BP54" i="2"/>
  <c r="CP46" i="2"/>
  <c r="CQ46" i="2"/>
  <c r="CA45" i="2"/>
  <c r="CP43" i="2"/>
  <c r="CQ43" i="2"/>
  <c r="CC43" i="2"/>
  <c r="CD43" i="2"/>
  <c r="BL36" i="2"/>
  <c r="CP35" i="2"/>
  <c r="CQ35" i="2"/>
  <c r="AC35" i="2"/>
  <c r="AG35" i="2"/>
  <c r="Z34" i="2"/>
  <c r="AG34" i="2"/>
  <c r="AG32" i="2"/>
  <c r="CP29" i="2"/>
  <c r="CQ29" i="2"/>
  <c r="CC24" i="2"/>
  <c r="CD24" i="2"/>
  <c r="AA24" i="2"/>
  <c r="AG24" i="2"/>
  <c r="CO10" i="2"/>
  <c r="CQ9" i="2"/>
  <c r="AG8" i="2"/>
  <c r="BI22" i="1"/>
  <c r="BP22" i="1"/>
  <c r="CP20" i="1"/>
  <c r="CQ20" i="1"/>
  <c r="AH25" i="1"/>
  <c r="B25" i="1"/>
  <c r="CD92" i="2"/>
  <c r="Z81" i="2"/>
  <c r="AG81" i="2"/>
  <c r="AG87" i="2"/>
  <c r="CO74" i="2"/>
  <c r="CQ74" i="2"/>
  <c r="BM74" i="2"/>
  <c r="BP70" i="2"/>
  <c r="CN57" i="2"/>
  <c r="CQ57" i="2"/>
  <c r="CP55" i="2"/>
  <c r="CQ55" i="2"/>
  <c r="BJ43" i="2"/>
  <c r="BP43" i="2"/>
  <c r="AC33" i="2"/>
  <c r="AG33" i="2"/>
  <c r="CB30" i="2"/>
  <c r="CD21" i="2"/>
  <c r="CA19" i="2"/>
  <c r="CD19" i="2"/>
  <c r="BI19" i="2"/>
  <c r="CD11" i="2"/>
  <c r="CP8" i="2"/>
  <c r="CQ8" i="2"/>
  <c r="Y7" i="2"/>
  <c r="AG7" i="2"/>
  <c r="AG13" i="2"/>
  <c r="CN6" i="2"/>
  <c r="CQ6" i="2"/>
  <c r="CN66" i="2"/>
  <c r="CQ66" i="2"/>
  <c r="CA56" i="2"/>
  <c r="CD56" i="2"/>
  <c r="CO42" i="2"/>
  <c r="CQ42" i="2"/>
  <c r="AB36" i="2"/>
  <c r="AG36" i="2"/>
  <c r="CO31" i="2"/>
  <c r="CB29" i="2"/>
  <c r="Y29" i="2"/>
  <c r="AG29" i="2"/>
  <c r="BH53" i="2"/>
  <c r="BP53" i="2"/>
  <c r="BI44" i="2"/>
  <c r="CC30" i="2"/>
  <c r="AA20" i="2"/>
  <c r="AG20" i="2"/>
  <c r="AG25" i="2"/>
  <c r="CN9" i="2"/>
  <c r="BH5" i="2"/>
  <c r="BP5" i="2"/>
  <c r="CB55" i="2"/>
  <c r="CD45" i="2"/>
  <c r="CB36" i="2"/>
  <c r="CD36" i="2"/>
  <c r="BM36" i="2"/>
  <c r="Z31" i="2"/>
  <c r="AG31" i="2"/>
  <c r="CB8" i="2"/>
  <c r="CD8" i="2"/>
  <c r="CB5" i="2"/>
  <c r="Y85" i="2"/>
  <c r="AG85" i="2"/>
  <c r="CD83" i="2"/>
  <c r="CB82" i="2"/>
  <c r="CD82" i="2"/>
  <c r="CA74" i="2"/>
  <c r="CN60" i="2"/>
  <c r="CQ60" i="2"/>
  <c r="Z57" i="2"/>
  <c r="AG57" i="2"/>
  <c r="AD48" i="2"/>
  <c r="AG48" i="2"/>
  <c r="AA47" i="2"/>
  <c r="AG47" i="2"/>
  <c r="BM22" i="2"/>
  <c r="BP22" i="2"/>
  <c r="BH19" i="2"/>
  <c r="BN12" i="2"/>
  <c r="CN12" i="2"/>
  <c r="CQ12" i="2"/>
  <c r="CO16" i="2"/>
  <c r="CQ16" i="2"/>
  <c r="BJ9" i="2"/>
  <c r="BP9" i="2"/>
  <c r="BP75" i="1"/>
  <c r="BP87" i="1"/>
  <c r="BP25" i="1"/>
  <c r="CQ67" i="1"/>
  <c r="CD30" i="2"/>
  <c r="CD16" i="1"/>
  <c r="CD59" i="2"/>
  <c r="BP61" i="2"/>
  <c r="CQ31" i="2"/>
  <c r="AG97" i="2"/>
  <c r="AG99" i="2"/>
  <c r="CQ40" i="1"/>
  <c r="BP36" i="2"/>
  <c r="BP37" i="2"/>
  <c r="CQ45" i="1"/>
  <c r="AG37" i="2"/>
  <c r="BP87" i="2"/>
  <c r="CD5" i="2"/>
  <c r="BP19" i="2"/>
  <c r="BP25" i="2"/>
  <c r="BP44" i="2"/>
  <c r="BP49" i="2"/>
  <c r="AG23" i="1"/>
  <c r="AG25" i="1"/>
  <c r="AG61" i="1"/>
  <c r="CD58" i="1"/>
  <c r="BP13" i="2"/>
  <c r="CQ69" i="2"/>
  <c r="CQ97" i="2"/>
  <c r="AG61" i="2"/>
  <c r="AG85" i="1"/>
  <c r="AG87" i="1"/>
  <c r="CD31" i="1"/>
  <c r="CQ78" i="2"/>
  <c r="CD29" i="2"/>
  <c r="BP73" i="2"/>
  <c r="BP75" i="2"/>
  <c r="CD103" i="2"/>
  <c r="BP12" i="1"/>
  <c r="BP13" i="1"/>
  <c r="BP34" i="1"/>
  <c r="BP37" i="1"/>
  <c r="CC10" i="1"/>
  <c r="CA11" i="1"/>
  <c r="CB9" i="1"/>
  <c r="CD9" i="1"/>
  <c r="CB8" i="1"/>
  <c r="AH10" i="1"/>
  <c r="CC12" i="1"/>
  <c r="AA11" i="1"/>
  <c r="CC9" i="1"/>
  <c r="CD12" i="1"/>
  <c r="Z11" i="1"/>
  <c r="AH11" i="1"/>
  <c r="AH8" i="1"/>
  <c r="CD10" i="1"/>
  <c r="AH9" i="1"/>
  <c r="CB10" i="1"/>
  <c r="CC11" i="1"/>
  <c r="CD11" i="1"/>
  <c r="CA8" i="1"/>
  <c r="AH12" i="1"/>
  <c r="Y5" i="1"/>
  <c r="AG5" i="1" s="1"/>
  <c r="AH5" i="1"/>
  <c r="CD8" i="1"/>
  <c r="CC5" i="1" l="1"/>
  <c r="AD11" i="1"/>
  <c r="AC11" i="1"/>
  <c r="AA9" i="1"/>
  <c r="Y8" i="1"/>
  <c r="AD10" i="1"/>
  <c r="AB8" i="1"/>
  <c r="AB11" i="1"/>
  <c r="AA7" i="1"/>
  <c r="Z7" i="1"/>
  <c r="AG7" i="1" s="1"/>
  <c r="AH7" i="1" s="1"/>
  <c r="CB7" i="1"/>
  <c r="Z9" i="1"/>
  <c r="CC7" i="1"/>
  <c r="Y7" i="1"/>
  <c r="Y6" i="1"/>
  <c r="CD6" i="1"/>
  <c r="AD12" i="1"/>
  <c r="CA5" i="1"/>
  <c r="CD5" i="1" s="1"/>
  <c r="AG11" i="1"/>
  <c r="AG10" i="1"/>
  <c r="AG12" i="1"/>
  <c r="AG8" i="1"/>
  <c r="AG6" i="1"/>
  <c r="AH6" i="1" s="1"/>
  <c r="AC9" i="1"/>
  <c r="CB4" i="1"/>
  <c r="CC4" i="1"/>
  <c r="CA4" i="1"/>
  <c r="CD4" i="1" l="1"/>
  <c r="AG9" i="1"/>
  <c r="CD7" i="1"/>
  <c r="AH13" i="1"/>
  <c r="B13" i="1" s="1"/>
  <c r="AG13" i="1"/>
</calcChain>
</file>

<file path=xl/sharedStrings.xml><?xml version="1.0" encoding="utf-8"?>
<sst xmlns="http://schemas.openxmlformats.org/spreadsheetml/2006/main" count="490" uniqueCount="66">
  <si>
    <t>1.Spieltag</t>
  </si>
  <si>
    <t>Tipp</t>
  </si>
  <si>
    <t>Ergebnis</t>
  </si>
  <si>
    <t>Punkte</t>
  </si>
  <si>
    <t>Tore</t>
  </si>
  <si>
    <t>2.Spieltag</t>
  </si>
  <si>
    <t>3.Spieltag</t>
  </si>
  <si>
    <t>4.Spieltag</t>
  </si>
  <si>
    <t>5.Spieltag</t>
  </si>
  <si>
    <t>6.Spieltag</t>
  </si>
  <si>
    <t>7.Spieltag</t>
  </si>
  <si>
    <t>8.Spieltag</t>
  </si>
  <si>
    <t>9.Spieltag</t>
  </si>
  <si>
    <t>10.Spieltag</t>
  </si>
  <si>
    <t>11.Spieltag</t>
  </si>
  <si>
    <t>12.Spieltag</t>
  </si>
  <si>
    <t>13.Spieltag</t>
  </si>
  <si>
    <t>14.Spieltag</t>
  </si>
  <si>
    <t>15.Spieltag</t>
  </si>
  <si>
    <t>16.Spieltag</t>
  </si>
  <si>
    <t>17.Spieltag</t>
  </si>
  <si>
    <t>Name:</t>
  </si>
  <si>
    <t>Es dürfen nicht mehr als 3 gleiche</t>
  </si>
  <si>
    <t>Ergebnisse pro Spieltag getippt werden!!!</t>
  </si>
  <si>
    <t>18.Spieltag</t>
  </si>
  <si>
    <t>19.Spieltag</t>
  </si>
  <si>
    <t>20.Spieltag</t>
  </si>
  <si>
    <t>21.Spieltag</t>
  </si>
  <si>
    <t>22.Spieltag</t>
  </si>
  <si>
    <t>28.Spieltag</t>
  </si>
  <si>
    <t>29.Spieltag</t>
  </si>
  <si>
    <t>30.Spieltag</t>
  </si>
  <si>
    <t>31.Spieltag</t>
  </si>
  <si>
    <t>23.Spieltag</t>
  </si>
  <si>
    <t>24.Spieltag</t>
  </si>
  <si>
    <t>25.Spieltag</t>
  </si>
  <si>
    <t>26.Spieltag</t>
  </si>
  <si>
    <t>27.Spieltag</t>
  </si>
  <si>
    <t>32.Spieltag</t>
  </si>
  <si>
    <t>33.Spieltag</t>
  </si>
  <si>
    <t>34.Spieltag</t>
  </si>
  <si>
    <t>Vorrunde</t>
  </si>
  <si>
    <t>Rückrunde</t>
  </si>
  <si>
    <r>
      <t xml:space="preserve">Nach jedem Spieltag wird die Rangliste im Internet unter  </t>
    </r>
    <r>
      <rPr>
        <b/>
        <u/>
        <sz val="12"/>
        <rFont val="System"/>
        <family val="2"/>
      </rPr>
      <t xml:space="preserve"> http://www.sv-saaldorf.de/tippspiel/</t>
    </r>
    <r>
      <rPr>
        <b/>
        <i/>
        <sz val="10"/>
        <rFont val="Comic Sans MS"/>
        <family val="4"/>
      </rPr>
      <t xml:space="preserve">   veröffentlich.</t>
    </r>
  </si>
  <si>
    <t>Nach jedem Spieltag wird die Rangliste im Internet unter http://www.sv-saaldorf.de/tippspiel/ veröffentlich.</t>
  </si>
  <si>
    <t>TSG Hoffenheim</t>
  </si>
  <si>
    <t>SC Freiburg</t>
  </si>
  <si>
    <t>FC Augsburg</t>
  </si>
  <si>
    <t>FSV Mainz 05</t>
  </si>
  <si>
    <t>VfL Wolfsburg</t>
  </si>
  <si>
    <t>FC St. Pauli</t>
  </si>
  <si>
    <t>1. FC Heidenheim</t>
  </si>
  <si>
    <t>1. FC Union Berlin</t>
  </si>
  <si>
    <t>Eintracht Frankfurt</t>
  </si>
  <si>
    <t>Holstein Kiel</t>
  </si>
  <si>
    <t>VfB Stuttgart</t>
  </si>
  <si>
    <t>VfL Bochum</t>
  </si>
  <si>
    <t>Werder Bremen</t>
  </si>
  <si>
    <t>Bayer Leverkusen</t>
  </si>
  <si>
    <t>Bayern München</t>
  </si>
  <si>
    <t>Mönchengladbach</t>
  </si>
  <si>
    <t>RB Leipzig</t>
  </si>
  <si>
    <t>Bor. Dortmund</t>
  </si>
  <si>
    <t>RBLeipzig</t>
  </si>
  <si>
    <t>Baye Leverkusen</t>
  </si>
  <si>
    <t>Bayer  Leverkusen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</si>
</sst>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"/>
  </numFmts>
  <fonts count="2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sz val="10"/>
      <name val="Arial Narrow"/>
      <family val="2"/>
    </font>
    <font>
      <b/>
      <sz val="10"/>
      <color indexed="10"/>
      <name val="Arial Narrow"/>
      <family val="2"/>
    </font>
    <font>
      <b/>
      <sz val="12"/>
      <name val="Arial"/>
      <family val="2"/>
    </font>
    <font>
      <sz val="10"/>
      <color indexed="12"/>
      <name val="Arial"/>
      <family val="2"/>
    </font>
    <font>
      <sz val="14"/>
      <name val="Arial"/>
      <family val="2"/>
    </font>
    <font>
      <sz val="16"/>
      <name val="Comic Sans MS"/>
      <family val="4"/>
    </font>
    <font>
      <sz val="10"/>
      <name val="Accolade-Serial-ExtraBold"/>
    </font>
    <font>
      <sz val="11"/>
      <name val="Accolade-Serial-ExtraBold"/>
    </font>
    <font>
      <b/>
      <sz val="10"/>
      <name val="Accolade-Serial-ExtraBold"/>
    </font>
    <font>
      <b/>
      <sz val="22"/>
      <name val="Sunset-Serial-ExtraBold"/>
    </font>
    <font>
      <b/>
      <i/>
      <sz val="10"/>
      <name val="Comic Sans MS"/>
      <family val="4"/>
    </font>
    <font>
      <b/>
      <u/>
      <sz val="12"/>
      <name val="System"/>
      <family val="2"/>
    </font>
    <font>
      <b/>
      <sz val="20"/>
      <name val="Helium-Serial-ExtraBold"/>
    </font>
    <font>
      <sz val="9"/>
      <name val="Times New Roman"/>
      <family val="1"/>
    </font>
    <font>
      <b/>
      <sz val="18"/>
      <name val="Times New Roman"/>
      <family val="1"/>
    </font>
    <font>
      <b/>
      <sz val="13"/>
      <color indexed="16"/>
      <name val="Palatino Linotype"/>
      <family val="1"/>
    </font>
    <font>
      <b/>
      <sz val="9"/>
      <name val="Arial"/>
      <family val="2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10"/>
      </left>
      <right/>
      <top style="hair">
        <color indexed="10"/>
      </top>
      <bottom/>
      <diagonal/>
    </border>
    <border>
      <left/>
      <right style="hair">
        <color indexed="10"/>
      </right>
      <top style="hair">
        <color indexed="10"/>
      </top>
      <bottom/>
      <diagonal/>
    </border>
    <border>
      <left style="hair">
        <color indexed="10"/>
      </left>
      <right/>
      <top/>
      <bottom/>
      <diagonal/>
    </border>
    <border>
      <left/>
      <right style="hair">
        <color indexed="10"/>
      </right>
      <top/>
      <bottom/>
      <diagonal/>
    </border>
    <border>
      <left style="hair">
        <color indexed="10"/>
      </left>
      <right/>
      <top/>
      <bottom style="hair">
        <color indexed="10"/>
      </bottom>
      <diagonal/>
    </border>
    <border>
      <left/>
      <right style="hair">
        <color indexed="10"/>
      </right>
      <top/>
      <bottom style="hair">
        <color indexed="10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1" xfId="0" applyBorder="1" applyAlignment="1" applyProtection="1">
      <alignment horizontal="center"/>
      <protection hidden="1"/>
    </xf>
    <xf numFmtId="0" fontId="0" fillId="0" borderId="2" xfId="0" applyBorder="1" applyAlignment="1" applyProtection="1">
      <alignment horizontal="center"/>
      <protection hidden="1"/>
    </xf>
    <xf numFmtId="0" fontId="0" fillId="0" borderId="3" xfId="0" applyBorder="1" applyAlignment="1" applyProtection="1">
      <alignment horizontal="center"/>
      <protection hidden="1"/>
    </xf>
    <xf numFmtId="0" fontId="0" fillId="0" borderId="4" xfId="0" applyBorder="1" applyAlignment="1" applyProtection="1">
      <alignment horizontal="center"/>
      <protection hidden="1"/>
    </xf>
    <xf numFmtId="0" fontId="5" fillId="0" borderId="5" xfId="0" applyFont="1" applyBorder="1" applyAlignment="1" applyProtection="1">
      <alignment horizontal="center" vertical="center"/>
      <protection hidden="1"/>
    </xf>
    <xf numFmtId="0" fontId="0" fillId="0" borderId="6" xfId="0" applyBorder="1" applyAlignment="1" applyProtection="1">
      <alignment horizontal="center"/>
      <protection hidden="1"/>
    </xf>
    <xf numFmtId="0" fontId="6" fillId="0" borderId="1" xfId="0" applyFont="1" applyBorder="1" applyAlignment="1" applyProtection="1">
      <alignment horizontal="center"/>
      <protection hidden="1"/>
    </xf>
    <xf numFmtId="0" fontId="6" fillId="0" borderId="3" xfId="0" applyFont="1" applyBorder="1" applyAlignment="1" applyProtection="1">
      <alignment horizontal="center"/>
      <protection hidden="1"/>
    </xf>
    <xf numFmtId="0" fontId="0" fillId="0" borderId="0" xfId="0" applyAlignment="1">
      <alignment vertical="center"/>
    </xf>
    <xf numFmtId="0" fontId="7" fillId="0" borderId="0" xfId="0" applyFont="1" applyAlignment="1" applyProtection="1">
      <alignment horizontal="right"/>
      <protection hidden="1"/>
    </xf>
    <xf numFmtId="0" fontId="0" fillId="0" borderId="0" xfId="0" applyProtection="1">
      <protection hidden="1"/>
    </xf>
    <xf numFmtId="0" fontId="0" fillId="0" borderId="0" xfId="0" applyAlignment="1" applyProtection="1">
      <protection hidden="1"/>
    </xf>
    <xf numFmtId="0" fontId="1" fillId="0" borderId="0" xfId="0" applyFont="1" applyProtection="1">
      <protection hidden="1"/>
    </xf>
    <xf numFmtId="0" fontId="3" fillId="0" borderId="0" xfId="0" applyFont="1" applyAlignment="1" applyProtection="1">
      <alignment horizontal="center"/>
      <protection hidden="1"/>
    </xf>
    <xf numFmtId="0" fontId="0" fillId="0" borderId="0" xfId="0" applyAlignment="1" applyProtection="1">
      <alignment horizontal="center"/>
      <protection hidden="1"/>
    </xf>
    <xf numFmtId="0" fontId="11" fillId="0" borderId="5" xfId="0" applyFont="1" applyBorder="1" applyAlignment="1" applyProtection="1">
      <alignment horizontal="center"/>
      <protection hidden="1"/>
    </xf>
    <xf numFmtId="0" fontId="0" fillId="0" borderId="7" xfId="0" applyBorder="1" applyAlignment="1" applyProtection="1">
      <alignment horizontal="center"/>
      <protection hidden="1"/>
    </xf>
    <xf numFmtId="0" fontId="0" fillId="0" borderId="8" xfId="0" applyBorder="1" applyAlignment="1" applyProtection="1">
      <alignment horizontal="center"/>
      <protection hidden="1"/>
    </xf>
    <xf numFmtId="0" fontId="0" fillId="0" borderId="9" xfId="0" applyBorder="1" applyAlignment="1" applyProtection="1">
      <alignment horizontal="center"/>
      <protection hidden="1"/>
    </xf>
    <xf numFmtId="0" fontId="0" fillId="0" borderId="10" xfId="0" applyBorder="1" applyAlignment="1" applyProtection="1">
      <alignment horizontal="center"/>
      <protection hidden="1"/>
    </xf>
    <xf numFmtId="0" fontId="0" fillId="0" borderId="11" xfId="0" applyBorder="1" applyAlignment="1" applyProtection="1">
      <alignment horizontal="center"/>
      <protection hidden="1"/>
    </xf>
    <xf numFmtId="0" fontId="0" fillId="0" borderId="12" xfId="0" applyBorder="1" applyAlignment="1" applyProtection="1">
      <alignment horizontal="center"/>
      <protection hidden="1"/>
    </xf>
    <xf numFmtId="0" fontId="4" fillId="0" borderId="0" xfId="0" applyFont="1" applyAlignment="1" applyProtection="1">
      <alignment horizontal="right"/>
      <protection hidden="1"/>
    </xf>
    <xf numFmtId="0" fontId="2" fillId="0" borderId="0" xfId="0" applyFont="1" applyFill="1" applyBorder="1" applyAlignment="1" applyProtection="1">
      <alignment horizontal="right"/>
      <protection hidden="1"/>
    </xf>
    <xf numFmtId="0" fontId="9" fillId="0" borderId="5" xfId="0" applyFont="1" applyBorder="1" applyAlignment="1" applyProtection="1">
      <alignment horizontal="center"/>
      <protection hidden="1"/>
    </xf>
    <xf numFmtId="0" fontId="0" fillId="0" borderId="13" xfId="0" applyBorder="1" applyAlignment="1" applyProtection="1">
      <alignment horizontal="center"/>
      <protection hidden="1"/>
    </xf>
    <xf numFmtId="0" fontId="0" fillId="0" borderId="13" xfId="0" applyBorder="1" applyProtection="1">
      <protection hidden="1"/>
    </xf>
    <xf numFmtId="0" fontId="2" fillId="0" borderId="14" xfId="0" applyFont="1" applyFill="1" applyBorder="1" applyAlignment="1" applyProtection="1">
      <alignment horizontal="right"/>
      <protection hidden="1"/>
    </xf>
    <xf numFmtId="0" fontId="0" fillId="0" borderId="0" xfId="0" applyBorder="1" applyAlignment="1" applyProtection="1">
      <alignment horizontal="center"/>
      <protection hidden="1"/>
    </xf>
    <xf numFmtId="0" fontId="1" fillId="0" borderId="0" xfId="0" applyFont="1" applyBorder="1" applyProtection="1">
      <protection hidden="1"/>
    </xf>
    <xf numFmtId="0" fontId="3" fillId="0" borderId="0" xfId="0" applyFont="1" applyBorder="1" applyAlignment="1" applyProtection="1">
      <alignment horizontal="center"/>
      <protection hidden="1"/>
    </xf>
    <xf numFmtId="0" fontId="0" fillId="0" borderId="0" xfId="0" applyBorder="1" applyProtection="1">
      <protection hidden="1"/>
    </xf>
    <xf numFmtId="0" fontId="4" fillId="0" borderId="0" xfId="0" applyFont="1" applyBorder="1" applyAlignment="1" applyProtection="1">
      <alignment horizontal="right"/>
      <protection hidden="1"/>
    </xf>
    <xf numFmtId="0" fontId="0" fillId="0" borderId="0" xfId="0" applyAlignment="1" applyProtection="1">
      <alignment vertical="center"/>
      <protection hidden="1"/>
    </xf>
    <xf numFmtId="0" fontId="10" fillId="0" borderId="1" xfId="0" applyFont="1" applyBorder="1" applyAlignment="1" applyProtection="1">
      <alignment horizontal="center"/>
      <protection locked="0" hidden="1"/>
    </xf>
    <xf numFmtId="0" fontId="10" fillId="0" borderId="3" xfId="0" applyFont="1" applyBorder="1" applyAlignment="1" applyProtection="1">
      <alignment horizontal="center"/>
      <protection locked="0" hidden="1"/>
    </xf>
    <xf numFmtId="0" fontId="9" fillId="0" borderId="1" xfId="0" applyFont="1" applyBorder="1" applyAlignment="1" applyProtection="1">
      <alignment horizontal="center"/>
      <protection locked="0" hidden="1"/>
    </xf>
    <xf numFmtId="0" fontId="9" fillId="0" borderId="3" xfId="0" applyFont="1" applyBorder="1" applyAlignment="1" applyProtection="1">
      <alignment horizontal="center"/>
      <protection locked="0" hidden="1"/>
    </xf>
    <xf numFmtId="0" fontId="10" fillId="0" borderId="1" xfId="0" applyFont="1" applyBorder="1" applyAlignment="1" applyProtection="1">
      <alignment horizontal="center" vertical="center"/>
      <protection locked="0" hidden="1"/>
    </xf>
    <xf numFmtId="0" fontId="10" fillId="0" borderId="3" xfId="0" applyFont="1" applyBorder="1" applyAlignment="1" applyProtection="1">
      <alignment horizontal="center" vertical="center"/>
      <protection locked="0" hidden="1"/>
    </xf>
    <xf numFmtId="0" fontId="13" fillId="0" borderId="0" xfId="0" applyFont="1" applyAlignment="1" applyProtection="1">
      <alignment horizontal="center"/>
      <protection hidden="1"/>
    </xf>
    <xf numFmtId="0" fontId="16" fillId="0" borderId="1" xfId="0" applyFont="1" applyBorder="1" applyAlignment="1" applyProtection="1">
      <alignment vertical="center"/>
      <protection hidden="1"/>
    </xf>
    <xf numFmtId="0" fontId="16" fillId="0" borderId="15" xfId="0" applyFont="1" applyBorder="1" applyAlignment="1" applyProtection="1">
      <alignment vertical="center"/>
      <protection hidden="1"/>
    </xf>
    <xf numFmtId="164" fontId="1" fillId="0" borderId="0" xfId="0" applyNumberFormat="1" applyFont="1" applyProtection="1">
      <protection hidden="1"/>
    </xf>
    <xf numFmtId="164" fontId="2" fillId="0" borderId="0" xfId="0" applyNumberFormat="1" applyFont="1" applyFill="1" applyBorder="1" applyAlignment="1" applyProtection="1">
      <alignment horizontal="right"/>
      <protection hidden="1"/>
    </xf>
    <xf numFmtId="164" fontId="0" fillId="0" borderId="0" xfId="0" applyNumberFormat="1" applyProtection="1">
      <protection hidden="1"/>
    </xf>
    <xf numFmtId="164" fontId="2" fillId="0" borderId="14" xfId="0" applyNumberFormat="1" applyFont="1" applyFill="1" applyBorder="1" applyAlignment="1" applyProtection="1">
      <alignment horizontal="right"/>
      <protection hidden="1"/>
    </xf>
    <xf numFmtId="164" fontId="1" fillId="0" borderId="0" xfId="0" applyNumberFormat="1" applyFont="1" applyBorder="1" applyProtection="1">
      <protection hidden="1"/>
    </xf>
    <xf numFmtId="164" fontId="0" fillId="0" borderId="0" xfId="0" applyNumberFormat="1" applyBorder="1" applyProtection="1">
      <protection hidden="1"/>
    </xf>
    <xf numFmtId="0" fontId="15" fillId="0" borderId="0" xfId="0" applyFont="1" applyAlignment="1" applyProtection="1">
      <protection hidden="1"/>
    </xf>
    <xf numFmtId="0" fontId="15" fillId="0" borderId="0" xfId="0" applyFont="1" applyAlignment="1" applyProtection="1">
      <alignment horizontal="center" vertical="top"/>
      <protection hidden="1"/>
    </xf>
    <xf numFmtId="0" fontId="1" fillId="0" borderId="0" xfId="0" applyFont="1" applyAlignment="1">
      <alignment wrapText="1"/>
    </xf>
    <xf numFmtId="14" fontId="1" fillId="0" borderId="0" xfId="0" applyNumberFormat="1" applyFont="1" applyAlignment="1">
      <alignment horizontal="left" wrapText="1"/>
    </xf>
    <xf numFmtId="0" fontId="19" fillId="0" borderId="0" xfId="0" applyFont="1" applyAlignment="1">
      <alignment wrapText="1"/>
    </xf>
    <xf numFmtId="14" fontId="19" fillId="0" borderId="0" xfId="0" applyNumberFormat="1" applyFont="1" applyProtection="1">
      <protection hidden="1"/>
    </xf>
    <xf numFmtId="0" fontId="20" fillId="0" borderId="0" xfId="0" applyFont="1" applyFill="1"/>
    <xf numFmtId="0" fontId="3" fillId="0" borderId="16" xfId="0" applyFont="1" applyBorder="1" applyAlignment="1" applyProtection="1">
      <alignment horizontal="center"/>
      <protection hidden="1"/>
    </xf>
    <xf numFmtId="0" fontId="3" fillId="0" borderId="17" xfId="0" applyFont="1" applyBorder="1" applyAlignment="1" applyProtection="1">
      <alignment horizontal="center"/>
      <protection hidden="1"/>
    </xf>
    <xf numFmtId="0" fontId="3" fillId="0" borderId="0" xfId="0" applyFont="1" applyAlignment="1" applyProtection="1">
      <alignment horizontal="center"/>
      <protection hidden="1"/>
    </xf>
    <xf numFmtId="0" fontId="8" fillId="0" borderId="18" xfId="0" applyFont="1" applyBorder="1" applyAlignment="1" applyProtection="1">
      <alignment horizontal="center"/>
      <protection locked="0" hidden="1"/>
    </xf>
    <xf numFmtId="0" fontId="8" fillId="0" borderId="18" xfId="0" applyFont="1" applyBorder="1" applyAlignment="1" applyProtection="1">
      <alignment horizontal="center"/>
      <protection hidden="1"/>
    </xf>
    <xf numFmtId="0" fontId="9" fillId="0" borderId="5" xfId="0" applyFont="1" applyBorder="1" applyAlignment="1" applyProtection="1">
      <alignment horizontal="center"/>
      <protection hidden="1"/>
    </xf>
    <xf numFmtId="0" fontId="10" fillId="0" borderId="5" xfId="0" applyFont="1" applyBorder="1" applyAlignment="1" applyProtection="1">
      <alignment horizontal="center"/>
      <protection hidden="1"/>
    </xf>
    <xf numFmtId="0" fontId="0" fillId="0" borderId="0" xfId="0" applyAlignment="1" applyProtection="1">
      <alignment horizontal="center"/>
      <protection hidden="1"/>
    </xf>
    <xf numFmtId="0" fontId="13" fillId="0" borderId="0" xfId="0" applyFont="1" applyAlignment="1" applyProtection="1">
      <alignment horizontal="center"/>
      <protection hidden="1"/>
    </xf>
    <xf numFmtId="0" fontId="17" fillId="0" borderId="0" xfId="0" applyFont="1" applyAlignment="1" applyProtection="1">
      <alignment horizontal="left" vertical="center"/>
      <protection hidden="1"/>
    </xf>
    <xf numFmtId="0" fontId="18" fillId="0" borderId="0" xfId="0" applyFont="1" applyAlignment="1" applyProtection="1">
      <alignment horizontal="center" vertical="center"/>
      <protection hidden="1"/>
    </xf>
    <xf numFmtId="0" fontId="12" fillId="0" borderId="0" xfId="0" applyFont="1" applyAlignment="1" applyProtection="1">
      <alignment horizontal="center" vertical="center"/>
      <protection hidden="1"/>
    </xf>
    <xf numFmtId="0" fontId="3" fillId="0" borderId="0" xfId="0" applyFont="1" applyBorder="1" applyAlignment="1" applyProtection="1">
      <alignment horizontal="center"/>
      <protection hidden="1"/>
    </xf>
    <xf numFmtId="0" fontId="0" fillId="0" borderId="0" xfId="0" applyBorder="1" applyAlignment="1" applyProtection="1">
      <alignment horizontal="center"/>
      <protection hidden="1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449002</xdr:colOff>
      <xdr:row>1</xdr:row>
      <xdr:rowOff>165516</xdr:rowOff>
    </xdr:to>
    <xdr:pic>
      <xdr:nvPicPr>
        <xdr:cNvPr id="4" name="Grafik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4775" y="0"/>
          <a:ext cx="1553902" cy="508416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62</xdr:row>
      <xdr:rowOff>28575</xdr:rowOff>
    </xdr:from>
    <xdr:to>
      <xdr:col>2</xdr:col>
      <xdr:colOff>439477</xdr:colOff>
      <xdr:row>63</xdr:row>
      <xdr:rowOff>194091</xdr:rowOff>
    </xdr:to>
    <xdr:pic>
      <xdr:nvPicPr>
        <xdr:cNvPr id="6" name="Grafik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0" y="11306175"/>
          <a:ext cx="1553902" cy="50841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200025</xdr:colOff>
      <xdr:row>0</xdr:row>
      <xdr:rowOff>19050</xdr:rowOff>
    </xdr:from>
    <xdr:to>
      <xdr:col>3</xdr:col>
      <xdr:colOff>19050</xdr:colOff>
      <xdr:row>1</xdr:row>
      <xdr:rowOff>38100</xdr:rowOff>
    </xdr:to>
    <xdr:pic>
      <xdr:nvPicPr>
        <xdr:cNvPr id="2112" name="Picture 4" descr="C:\Dokumente und Einstellungen\Butzhammer\Eigene Dateien\Fußball\Tipp-Logo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19050"/>
          <a:ext cx="191452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190500</xdr:colOff>
      <xdr:row>62</xdr:row>
      <xdr:rowOff>38100</xdr:rowOff>
    </xdr:from>
    <xdr:to>
      <xdr:col>3</xdr:col>
      <xdr:colOff>0</xdr:colOff>
      <xdr:row>63</xdr:row>
      <xdr:rowOff>47625</xdr:rowOff>
    </xdr:to>
    <xdr:pic>
      <xdr:nvPicPr>
        <xdr:cNvPr id="2113" name="Picture 5" descr="C:\Dokumente und Einstellungen\Butzhammer\Eigene Dateien\Fußball\Tipp-Logo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1315700"/>
          <a:ext cx="19050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CQ116"/>
  <sheetViews>
    <sheetView showGridLines="0" tabSelected="1" view="pageLayout" zoomScaleNormal="100" workbookViewId="0">
      <selection activeCell="C2" sqref="C2"/>
    </sheetView>
  </sheetViews>
  <sheetFormatPr baseColWidth="10" defaultRowHeight="12.75"/>
  <cols>
    <col min="1" max="1" width="1.42578125" customWidth="1"/>
    <col min="2" max="2" width="15.7109375" style="11" customWidth="1"/>
    <col min="3" max="3" width="15.7109375" style="46" customWidth="1"/>
    <col min="4" max="4" width="3.5703125" style="11" customWidth="1"/>
    <col min="5" max="7" width="3.7109375" style="11" customWidth="1"/>
    <col min="8" max="8" width="5.140625" style="11" customWidth="1"/>
    <col min="9" max="34" width="3.28515625" style="11" hidden="1" customWidth="1"/>
    <col min="35" max="35" width="2.7109375" style="11" hidden="1" customWidth="1"/>
    <col min="36" max="36" width="2" style="11" customWidth="1"/>
    <col min="37" max="37" width="15.7109375" style="11" customWidth="1"/>
    <col min="38" max="38" width="15.7109375" style="46" customWidth="1"/>
    <col min="39" max="42" width="3.7109375" style="11" customWidth="1"/>
    <col min="43" max="43" width="5.140625" style="11" customWidth="1"/>
    <col min="44" max="69" width="3.28515625" style="11" hidden="1" customWidth="1"/>
    <col min="70" max="70" width="2" style="11" hidden="1" customWidth="1"/>
    <col min="71" max="81" width="3.28515625" hidden="1" customWidth="1"/>
    <col min="82" max="82" width="4.7109375" hidden="1" customWidth="1"/>
    <col min="83" max="94" width="3.7109375" hidden="1" customWidth="1"/>
    <col min="95" max="95" width="4.5703125" hidden="1" customWidth="1"/>
    <col min="96" max="96" width="0" hidden="1" customWidth="1"/>
  </cols>
  <sheetData>
    <row r="1" spans="2:95" ht="27" customHeight="1">
      <c r="B1" s="66"/>
      <c r="C1" s="66"/>
      <c r="D1" s="66"/>
      <c r="E1" s="66"/>
      <c r="F1" s="67" t="s">
        <v>41</v>
      </c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7"/>
      <c r="AJ1" s="67"/>
      <c r="AK1" s="10" t="s">
        <v>21</v>
      </c>
      <c r="AL1" s="60"/>
      <c r="AM1" s="60"/>
      <c r="AN1" s="60"/>
      <c r="AO1" s="60"/>
      <c r="AP1" s="60"/>
      <c r="AQ1" s="60"/>
    </row>
    <row r="2" spans="2:95" ht="18" customHeight="1"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51"/>
      <c r="AJ2" s="51"/>
      <c r="AK2" s="12"/>
    </row>
    <row r="3" spans="2:95">
      <c r="B3" s="13" t="s">
        <v>0</v>
      </c>
      <c r="C3" s="44"/>
      <c r="D3" s="57" t="s">
        <v>1</v>
      </c>
      <c r="E3" s="58"/>
      <c r="F3" s="59" t="s">
        <v>2</v>
      </c>
      <c r="G3" s="59"/>
      <c r="H3" s="14" t="s">
        <v>3</v>
      </c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AK3" s="13" t="s">
        <v>9</v>
      </c>
      <c r="AL3" s="52"/>
      <c r="AM3" s="57" t="s">
        <v>1</v>
      </c>
      <c r="AN3" s="58"/>
      <c r="AO3" s="59" t="s">
        <v>2</v>
      </c>
      <c r="AP3" s="59"/>
      <c r="AQ3" s="14" t="s">
        <v>3</v>
      </c>
      <c r="AR3" s="15"/>
      <c r="AS3" s="15"/>
      <c r="AT3" s="15"/>
      <c r="AU3" s="15"/>
      <c r="AV3" s="15"/>
      <c r="AW3" s="15"/>
      <c r="AX3" s="15"/>
      <c r="AY3" s="15"/>
      <c r="AZ3" s="15"/>
      <c r="BA3" s="15"/>
      <c r="BB3" s="15"/>
      <c r="BC3" s="15"/>
      <c r="BD3" s="15"/>
      <c r="BE3" s="15"/>
      <c r="BF3" s="15"/>
      <c r="BG3" s="15"/>
    </row>
    <row r="4" spans="2:95" ht="15" customHeight="1">
      <c r="B4" s="56" t="s">
        <v>60</v>
      </c>
      <c r="C4" s="56" t="s">
        <v>58</v>
      </c>
      <c r="D4" s="35"/>
      <c r="E4" s="36"/>
      <c r="F4" s="37"/>
      <c r="G4" s="38"/>
      <c r="H4" s="16" t="str">
        <f>IF(G4=""," ",CD4)</f>
        <v xml:space="preserve"> </v>
      </c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AG4" s="17"/>
      <c r="AH4" s="18"/>
      <c r="AK4" s="56" t="s">
        <v>58</v>
      </c>
      <c r="AL4" s="56" t="s">
        <v>54</v>
      </c>
      <c r="AM4" s="39"/>
      <c r="AN4" s="40"/>
      <c r="AO4" s="35"/>
      <c r="AP4" s="36"/>
      <c r="AQ4" s="16" t="str">
        <f>IF(AP4=""," ",CQ4)</f>
        <v xml:space="preserve"> </v>
      </c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5"/>
      <c r="BP4" s="17"/>
      <c r="BQ4" s="18"/>
      <c r="BS4" s="1">
        <f>IF(D4&gt;E4,"1",3)</f>
        <v>3</v>
      </c>
      <c r="BT4" s="2" t="str">
        <f>IF(D4=E4,"0",3)</f>
        <v>0</v>
      </c>
      <c r="BU4" s="3">
        <f>IF(D4&lt;E4,"2",3)</f>
        <v>3</v>
      </c>
      <c r="BV4" s="1">
        <f>IF(F4&gt;G4,"1",4)</f>
        <v>4</v>
      </c>
      <c r="BW4" s="2" t="str">
        <f>IF(F4=G4,"0",4)</f>
        <v>0</v>
      </c>
      <c r="BX4" s="3">
        <f>IF(F4&lt;G4,"2",4)</f>
        <v>4</v>
      </c>
      <c r="BY4" s="7">
        <f>COUNTIF(D4,F4)</f>
        <v>0</v>
      </c>
      <c r="BZ4" s="8">
        <f>COUNTIF(E4,G4)</f>
        <v>0</v>
      </c>
      <c r="CA4" s="6">
        <f>COUNTIF(BS4:BU4,BV4)</f>
        <v>0</v>
      </c>
      <c r="CB4" s="2">
        <f>COUNTIF(BS4:BU4,BW4)</f>
        <v>1</v>
      </c>
      <c r="CC4" s="4">
        <f>COUNTIF(BS4:BU4,BX4)</f>
        <v>0</v>
      </c>
      <c r="CD4" s="5">
        <f>(SUM(CA4:CC4)*3+BY4+BZ4)</f>
        <v>3</v>
      </c>
      <c r="CF4" s="1">
        <f>IF(AM4&gt;AN4,"1",3)</f>
        <v>3</v>
      </c>
      <c r="CG4" s="2" t="str">
        <f>IF(AM4=AN4,"0",3)</f>
        <v>0</v>
      </c>
      <c r="CH4" s="3">
        <f>IF(AM4&lt;AN4,"2",3)</f>
        <v>3</v>
      </c>
      <c r="CI4" s="1">
        <f>IF(AO4&gt;AP4,"1",4)</f>
        <v>4</v>
      </c>
      <c r="CJ4" s="2" t="str">
        <f>IF(AO4=AP4,"0",4)</f>
        <v>0</v>
      </c>
      <c r="CK4" s="3">
        <f>IF(AO4&lt;AP4,"2",4)</f>
        <v>4</v>
      </c>
      <c r="CL4" s="7">
        <f>COUNTIF(AM4,AO4)</f>
        <v>0</v>
      </c>
      <c r="CM4" s="8">
        <f>COUNTIF(AN4,AP4)</f>
        <v>0</v>
      </c>
      <c r="CN4" s="6">
        <f>COUNTIF(CF4:CH4,CI4)</f>
        <v>0</v>
      </c>
      <c r="CO4" s="2">
        <f>COUNTIF(CF4:CH4,CJ4)</f>
        <v>1</v>
      </c>
      <c r="CP4" s="4">
        <f>COUNTIF(CF4:CH4,CK4)</f>
        <v>0</v>
      </c>
      <c r="CQ4" s="5">
        <f>(SUM(CN4:CP4)*3+CL4+CM4)</f>
        <v>3</v>
      </c>
    </row>
    <row r="5" spans="2:95" ht="15" customHeight="1">
      <c r="B5" s="56" t="s">
        <v>61</v>
      </c>
      <c r="C5" s="56" t="s">
        <v>56</v>
      </c>
      <c r="D5" s="35"/>
      <c r="E5" s="36"/>
      <c r="F5" s="37"/>
      <c r="G5" s="38"/>
      <c r="H5" s="16" t="str">
        <f t="shared" ref="H5:H12" si="0">IF(G5=""," ",CD5)</f>
        <v xml:space="preserve"> </v>
      </c>
      <c r="I5" s="15">
        <f>IF(D4=D5,10,0)</f>
        <v>10</v>
      </c>
      <c r="J5" s="15"/>
      <c r="K5" s="15"/>
      <c r="L5" s="15"/>
      <c r="M5" s="15"/>
      <c r="N5" s="15"/>
      <c r="O5" s="15"/>
      <c r="P5" s="15"/>
      <c r="Q5" s="15">
        <f>IF((D4+E4)=(D5+E5),10,0)</f>
        <v>10</v>
      </c>
      <c r="R5" s="15"/>
      <c r="S5" s="15"/>
      <c r="T5" s="15"/>
      <c r="U5" s="15"/>
      <c r="V5" s="15"/>
      <c r="W5" s="15"/>
      <c r="X5" s="15"/>
      <c r="Y5" s="11">
        <f>IF((I5+Q5)=20,10,0)</f>
        <v>10</v>
      </c>
      <c r="AG5" s="19">
        <f>IF((Y5+Z5+AA5+AB5+AC5+AD5+AE5+AF5)&gt;20,10,0)</f>
        <v>0</v>
      </c>
      <c r="AH5" s="20" t="str">
        <f>IF(E5=""," ",AG5)</f>
        <v xml:space="preserve"> </v>
      </c>
      <c r="AK5" s="56" t="s">
        <v>55</v>
      </c>
      <c r="AL5" s="56" t="s">
        <v>45</v>
      </c>
      <c r="AM5" s="39"/>
      <c r="AN5" s="40"/>
      <c r="AO5" s="35"/>
      <c r="AP5" s="36"/>
      <c r="AQ5" s="16" t="str">
        <f t="shared" ref="AQ5:AQ12" si="1">IF(AP5=""," ",CQ5)</f>
        <v xml:space="preserve"> </v>
      </c>
      <c r="AR5" s="15">
        <f>IF(AM4=AM5,10,0)</f>
        <v>10</v>
      </c>
      <c r="AS5" s="15"/>
      <c r="AT5" s="15"/>
      <c r="AU5" s="15"/>
      <c r="AV5" s="15"/>
      <c r="AW5" s="15"/>
      <c r="AX5" s="15"/>
      <c r="AY5" s="15"/>
      <c r="AZ5" s="15">
        <f>IF((AM4+AN4)=(AM5+AN5),10,0)</f>
        <v>10</v>
      </c>
      <c r="BA5" s="15"/>
      <c r="BB5" s="15"/>
      <c r="BC5" s="15"/>
      <c r="BD5" s="15"/>
      <c r="BE5" s="15"/>
      <c r="BF5" s="15"/>
      <c r="BG5" s="15"/>
      <c r="BH5" s="11">
        <f>IF((AR5+AZ5)=20,10,0)</f>
        <v>10</v>
      </c>
      <c r="BP5" s="19">
        <f>IF((BH5+BI5+BJ5+BK5+BL5+BM5+BN5+BO5)&gt;20,10,0)</f>
        <v>0</v>
      </c>
      <c r="BQ5" s="20" t="str">
        <f>IF(AN5=""," ",BP5)</f>
        <v xml:space="preserve"> </v>
      </c>
      <c r="BS5" s="1">
        <f t="shared" ref="BS5:BS12" si="2">IF(D5&gt;E5,"1",3)</f>
        <v>3</v>
      </c>
      <c r="BT5" s="2" t="str">
        <f t="shared" ref="BT5:BT12" si="3">IF(D5=E5,"0",3)</f>
        <v>0</v>
      </c>
      <c r="BU5" s="3">
        <f t="shared" ref="BU5:BU12" si="4">IF(D5&lt;E5,"2",3)</f>
        <v>3</v>
      </c>
      <c r="BV5" s="1">
        <f t="shared" ref="BV5:BV12" si="5">IF(F5&gt;G5,"1",4)</f>
        <v>4</v>
      </c>
      <c r="BW5" s="2" t="str">
        <f t="shared" ref="BW5:BW12" si="6">IF(F5=G5,"0",4)</f>
        <v>0</v>
      </c>
      <c r="BX5" s="3">
        <f t="shared" ref="BX5:BX12" si="7">IF(F5&lt;G5,"2",4)</f>
        <v>4</v>
      </c>
      <c r="BY5" s="7">
        <f t="shared" ref="BY5:BY12" si="8">COUNTIF(D5,F5)</f>
        <v>0</v>
      </c>
      <c r="BZ5" s="8">
        <f t="shared" ref="BZ5:BZ12" si="9">COUNTIF(E5,G5)</f>
        <v>0</v>
      </c>
      <c r="CA5" s="6">
        <f t="shared" ref="CA5:CA12" si="10">COUNTIF(BS5:BU5,BV5)</f>
        <v>0</v>
      </c>
      <c r="CB5" s="2">
        <f t="shared" ref="CB5:CB12" si="11">COUNTIF(BS5:BU5,BW5)</f>
        <v>1</v>
      </c>
      <c r="CC5" s="4">
        <f t="shared" ref="CC5:CC12" si="12">COUNTIF(BS5:BU5,BX5)</f>
        <v>0</v>
      </c>
      <c r="CD5" s="5">
        <f t="shared" ref="CD5:CD12" si="13">(SUM(CA5:CC5)*3+BY5+BZ5)</f>
        <v>3</v>
      </c>
      <c r="CF5" s="1">
        <f t="shared" ref="CF5:CF12" si="14">IF(AM5&gt;AN5,"1",3)</f>
        <v>3</v>
      </c>
      <c r="CG5" s="2" t="str">
        <f t="shared" ref="CG5:CG12" si="15">IF(AM5=AN5,"0",3)</f>
        <v>0</v>
      </c>
      <c r="CH5" s="3">
        <f t="shared" ref="CH5:CH12" si="16">IF(AM5&lt;AN5,"2",3)</f>
        <v>3</v>
      </c>
      <c r="CI5" s="1">
        <f t="shared" ref="CI5:CI12" si="17">IF(AO5&gt;AP5,"1",4)</f>
        <v>4</v>
      </c>
      <c r="CJ5" s="2" t="str">
        <f t="shared" ref="CJ5:CJ12" si="18">IF(AO5=AP5,"0",4)</f>
        <v>0</v>
      </c>
      <c r="CK5" s="3">
        <f t="shared" ref="CK5:CK12" si="19">IF(AO5&lt;AP5,"2",4)</f>
        <v>4</v>
      </c>
      <c r="CL5" s="7">
        <f t="shared" ref="CL5:CL12" si="20">COUNTIF(AM5,AO5)</f>
        <v>0</v>
      </c>
      <c r="CM5" s="8">
        <f t="shared" ref="CM5:CM12" si="21">COUNTIF(AN5,AP5)</f>
        <v>0</v>
      </c>
      <c r="CN5" s="6">
        <f t="shared" ref="CN5:CN12" si="22">COUNTIF(CF5:CH5,CI5)</f>
        <v>0</v>
      </c>
      <c r="CO5" s="2">
        <f t="shared" ref="CO5:CO12" si="23">COUNTIF(CF5:CH5,CJ5)</f>
        <v>1</v>
      </c>
      <c r="CP5" s="4">
        <f t="shared" ref="CP5:CP12" si="24">COUNTIF(CF5:CH5,CK5)</f>
        <v>0</v>
      </c>
      <c r="CQ5" s="5">
        <f t="shared" ref="CQ5:CQ12" si="25">(SUM(CN5:CP5)*3+CL5+CM5)</f>
        <v>3</v>
      </c>
    </row>
    <row r="6" spans="2:95" ht="15" customHeight="1">
      <c r="B6" s="56" t="s">
        <v>45</v>
      </c>
      <c r="C6" s="56" t="s">
        <v>54</v>
      </c>
      <c r="D6" s="35"/>
      <c r="E6" s="36"/>
      <c r="F6" s="37"/>
      <c r="G6" s="38"/>
      <c r="H6" s="16" t="str">
        <f t="shared" si="0"/>
        <v xml:space="preserve"> </v>
      </c>
      <c r="I6" s="15">
        <f t="shared" ref="I6:I12" si="26">IF(D5=D6,10,0)</f>
        <v>10</v>
      </c>
      <c r="J6" s="15">
        <f>IF(D4=D6,10,0)</f>
        <v>10</v>
      </c>
      <c r="K6" s="15"/>
      <c r="L6" s="15"/>
      <c r="M6" s="15"/>
      <c r="N6" s="15"/>
      <c r="O6" s="15"/>
      <c r="P6" s="15"/>
      <c r="Q6" s="15">
        <f t="shared" ref="Q6:Q12" si="27">IF((D5+E5)=(D6+E6),10,0)</f>
        <v>10</v>
      </c>
      <c r="R6" s="15">
        <f>IF((D4+E4)=(D6+E6),10,0)</f>
        <v>10</v>
      </c>
      <c r="S6" s="15"/>
      <c r="T6" s="15"/>
      <c r="U6" s="15"/>
      <c r="V6" s="15"/>
      <c r="W6" s="15"/>
      <c r="X6" s="15"/>
      <c r="Y6" s="11">
        <f t="shared" ref="Y6:AF12" si="28">IF((I6+Q6)=20,10,0)</f>
        <v>10</v>
      </c>
      <c r="Z6" s="11">
        <f t="shared" si="28"/>
        <v>10</v>
      </c>
      <c r="AG6" s="19">
        <f t="shared" ref="AG6:AG12" si="29">IF((Y6+Z6+AA6+AB6+AC6+AD6+AE6+AF6)&gt;20,10,0)</f>
        <v>0</v>
      </c>
      <c r="AH6" s="20" t="str">
        <f t="shared" ref="AH6:AH12" si="30">IF(E6=""," ",AG6)</f>
        <v xml:space="preserve"> </v>
      </c>
      <c r="AK6" s="56" t="s">
        <v>53</v>
      </c>
      <c r="AL6" s="56" t="s">
        <v>59</v>
      </c>
      <c r="AM6" s="39"/>
      <c r="AN6" s="40"/>
      <c r="AO6" s="35"/>
      <c r="AP6" s="36"/>
      <c r="AQ6" s="16" t="str">
        <f t="shared" si="1"/>
        <v xml:space="preserve"> </v>
      </c>
      <c r="AR6" s="15">
        <f t="shared" ref="AR6:AR12" si="31">IF(AM5=AM6,10,0)</f>
        <v>10</v>
      </c>
      <c r="AS6" s="15">
        <f>IF(AM4=AM6,10,0)</f>
        <v>10</v>
      </c>
      <c r="AT6" s="15"/>
      <c r="AU6" s="15"/>
      <c r="AV6" s="15"/>
      <c r="AW6" s="15"/>
      <c r="AX6" s="15"/>
      <c r="AY6" s="15"/>
      <c r="AZ6" s="15">
        <f t="shared" ref="AZ6:AZ12" si="32">IF((AM5+AN5)=(AM6+AN6),10,0)</f>
        <v>10</v>
      </c>
      <c r="BA6" s="15">
        <f>IF((AM4+AN4)=(AM6+AN6),10,0)</f>
        <v>10</v>
      </c>
      <c r="BB6" s="15"/>
      <c r="BC6" s="15"/>
      <c r="BD6" s="15"/>
      <c r="BE6" s="15"/>
      <c r="BF6" s="15"/>
      <c r="BG6" s="15"/>
      <c r="BH6" s="11">
        <f t="shared" ref="BH6:BH12" si="33">IF((AR6+AZ6)=20,10,0)</f>
        <v>10</v>
      </c>
      <c r="BI6" s="11">
        <f t="shared" ref="BI6:BI12" si="34">IF((AS6+BA6)=20,10,0)</f>
        <v>10</v>
      </c>
      <c r="BP6" s="19">
        <f t="shared" ref="BP6:BP12" si="35">IF((BH6+BI6+BJ6+BK6+BL6+BM6+BN6+BO6)&gt;20,10,0)</f>
        <v>0</v>
      </c>
      <c r="BQ6" s="20" t="str">
        <f t="shared" ref="BQ6:BQ12" si="36">IF(AN6=""," ",BP6)</f>
        <v xml:space="preserve"> </v>
      </c>
      <c r="BS6" s="1">
        <f t="shared" si="2"/>
        <v>3</v>
      </c>
      <c r="BT6" s="2" t="str">
        <f t="shared" si="3"/>
        <v>0</v>
      </c>
      <c r="BU6" s="3">
        <f t="shared" si="4"/>
        <v>3</v>
      </c>
      <c r="BV6" s="1">
        <f t="shared" si="5"/>
        <v>4</v>
      </c>
      <c r="BW6" s="2" t="str">
        <f t="shared" si="6"/>
        <v>0</v>
      </c>
      <c r="BX6" s="3">
        <f t="shared" si="7"/>
        <v>4</v>
      </c>
      <c r="BY6" s="7">
        <f t="shared" si="8"/>
        <v>0</v>
      </c>
      <c r="BZ6" s="8">
        <f t="shared" si="9"/>
        <v>0</v>
      </c>
      <c r="CA6" s="6">
        <f t="shared" si="10"/>
        <v>0</v>
      </c>
      <c r="CB6" s="2">
        <f t="shared" si="11"/>
        <v>1</v>
      </c>
      <c r="CC6" s="4">
        <f t="shared" si="12"/>
        <v>0</v>
      </c>
      <c r="CD6" s="5">
        <f t="shared" si="13"/>
        <v>3</v>
      </c>
      <c r="CF6" s="1">
        <f t="shared" si="14"/>
        <v>3</v>
      </c>
      <c r="CG6" s="2" t="str">
        <f t="shared" si="15"/>
        <v>0</v>
      </c>
      <c r="CH6" s="3">
        <f t="shared" si="16"/>
        <v>3</v>
      </c>
      <c r="CI6" s="1">
        <f t="shared" si="17"/>
        <v>4</v>
      </c>
      <c r="CJ6" s="2" t="str">
        <f t="shared" si="18"/>
        <v>0</v>
      </c>
      <c r="CK6" s="3">
        <f t="shared" si="19"/>
        <v>4</v>
      </c>
      <c r="CL6" s="7">
        <f t="shared" si="20"/>
        <v>0</v>
      </c>
      <c r="CM6" s="8">
        <f t="shared" si="21"/>
        <v>0</v>
      </c>
      <c r="CN6" s="6">
        <f t="shared" si="22"/>
        <v>0</v>
      </c>
      <c r="CO6" s="2">
        <f t="shared" si="23"/>
        <v>1</v>
      </c>
      <c r="CP6" s="4">
        <f t="shared" si="24"/>
        <v>0</v>
      </c>
      <c r="CQ6" s="5">
        <f t="shared" si="25"/>
        <v>3</v>
      </c>
    </row>
    <row r="7" spans="2:95" ht="15" customHeight="1">
      <c r="B7" s="56" t="s">
        <v>46</v>
      </c>
      <c r="C7" s="56" t="s">
        <v>55</v>
      </c>
      <c r="D7" s="35"/>
      <c r="E7" s="36"/>
      <c r="F7" s="37"/>
      <c r="G7" s="38"/>
      <c r="H7" s="16" t="str">
        <f t="shared" si="0"/>
        <v xml:space="preserve"> </v>
      </c>
      <c r="I7" s="15">
        <f t="shared" si="26"/>
        <v>10</v>
      </c>
      <c r="J7" s="15">
        <f t="shared" ref="J7:J12" si="37">IF(D5=D7,10,0)</f>
        <v>10</v>
      </c>
      <c r="K7" s="15">
        <f t="shared" ref="K7:K12" si="38">IF(D4=D7,10,0)</f>
        <v>10</v>
      </c>
      <c r="L7" s="15"/>
      <c r="M7" s="15"/>
      <c r="N7" s="15"/>
      <c r="O7" s="15"/>
      <c r="P7" s="15"/>
      <c r="Q7" s="15">
        <f t="shared" si="27"/>
        <v>10</v>
      </c>
      <c r="R7" s="15">
        <f t="shared" ref="R7:R12" si="39">IF((D5+E5)=(D7+E7),10,0)</f>
        <v>10</v>
      </c>
      <c r="S7" s="15">
        <f t="shared" ref="S7:S12" si="40">IF((D4+E4)=(D7+E7),10,0)</f>
        <v>10</v>
      </c>
      <c r="T7" s="15"/>
      <c r="U7" s="15"/>
      <c r="V7" s="15"/>
      <c r="W7" s="15"/>
      <c r="X7" s="15"/>
      <c r="Y7" s="11">
        <f t="shared" si="28"/>
        <v>10</v>
      </c>
      <c r="Z7" s="11">
        <f t="shared" si="28"/>
        <v>10</v>
      </c>
      <c r="AA7" s="11">
        <f t="shared" si="28"/>
        <v>10</v>
      </c>
      <c r="AG7" s="19">
        <f t="shared" si="29"/>
        <v>10</v>
      </c>
      <c r="AH7" s="20" t="str">
        <f t="shared" si="30"/>
        <v xml:space="preserve"> </v>
      </c>
      <c r="AK7" s="56" t="s">
        <v>51</v>
      </c>
      <c r="AL7" s="56" t="s">
        <v>61</v>
      </c>
      <c r="AM7" s="39"/>
      <c r="AN7" s="40"/>
      <c r="AO7" s="35"/>
      <c r="AP7" s="36"/>
      <c r="AQ7" s="16" t="str">
        <f t="shared" si="1"/>
        <v xml:space="preserve"> </v>
      </c>
      <c r="AR7" s="15">
        <f t="shared" si="31"/>
        <v>10</v>
      </c>
      <c r="AS7" s="15">
        <f t="shared" ref="AS7:AS12" si="41">IF(AM5=AM7,10,0)</f>
        <v>10</v>
      </c>
      <c r="AT7" s="15">
        <f t="shared" ref="AT7:AT12" si="42">IF(AM4=AM7,10,0)</f>
        <v>10</v>
      </c>
      <c r="AU7" s="15"/>
      <c r="AV7" s="15"/>
      <c r="AW7" s="15"/>
      <c r="AX7" s="15"/>
      <c r="AY7" s="15"/>
      <c r="AZ7" s="15">
        <f t="shared" si="32"/>
        <v>10</v>
      </c>
      <c r="BA7" s="15">
        <f t="shared" ref="BA7:BA12" si="43">IF((AM5+AN5)=(AM7+AN7),10,0)</f>
        <v>10</v>
      </c>
      <c r="BB7" s="15">
        <f t="shared" ref="BB7:BB12" si="44">IF((AM4+AN4)=(AM7+AN7),10,0)</f>
        <v>10</v>
      </c>
      <c r="BC7" s="15"/>
      <c r="BD7" s="15"/>
      <c r="BE7" s="15"/>
      <c r="BF7" s="15"/>
      <c r="BG7" s="15"/>
      <c r="BH7" s="11">
        <f t="shared" si="33"/>
        <v>10</v>
      </c>
      <c r="BI7" s="11">
        <f t="shared" si="34"/>
        <v>10</v>
      </c>
      <c r="BJ7" s="11">
        <f t="shared" ref="BJ7:BJ12" si="45">IF((AT7+BB7)=20,10,0)</f>
        <v>10</v>
      </c>
      <c r="BP7" s="19">
        <f t="shared" si="35"/>
        <v>10</v>
      </c>
      <c r="BQ7" s="20" t="str">
        <f t="shared" si="36"/>
        <v xml:space="preserve"> </v>
      </c>
      <c r="BS7" s="1">
        <f t="shared" si="2"/>
        <v>3</v>
      </c>
      <c r="BT7" s="2" t="str">
        <f t="shared" si="3"/>
        <v>0</v>
      </c>
      <c r="BU7" s="3">
        <f t="shared" si="4"/>
        <v>3</v>
      </c>
      <c r="BV7" s="1">
        <f t="shared" si="5"/>
        <v>4</v>
      </c>
      <c r="BW7" s="2" t="str">
        <f t="shared" si="6"/>
        <v>0</v>
      </c>
      <c r="BX7" s="3">
        <f t="shared" si="7"/>
        <v>4</v>
      </c>
      <c r="BY7" s="7">
        <f t="shared" si="8"/>
        <v>0</v>
      </c>
      <c r="BZ7" s="8">
        <f t="shared" si="9"/>
        <v>0</v>
      </c>
      <c r="CA7" s="6">
        <f t="shared" si="10"/>
        <v>0</v>
      </c>
      <c r="CB7" s="2">
        <f t="shared" si="11"/>
        <v>1</v>
      </c>
      <c r="CC7" s="4">
        <f t="shared" si="12"/>
        <v>0</v>
      </c>
      <c r="CD7" s="5">
        <f t="shared" si="13"/>
        <v>3</v>
      </c>
      <c r="CF7" s="1">
        <f t="shared" si="14"/>
        <v>3</v>
      </c>
      <c r="CG7" s="2" t="str">
        <f t="shared" si="15"/>
        <v>0</v>
      </c>
      <c r="CH7" s="3">
        <f t="shared" si="16"/>
        <v>3</v>
      </c>
      <c r="CI7" s="1">
        <f t="shared" si="17"/>
        <v>4</v>
      </c>
      <c r="CJ7" s="2" t="str">
        <f t="shared" si="18"/>
        <v>0</v>
      </c>
      <c r="CK7" s="3">
        <f t="shared" si="19"/>
        <v>4</v>
      </c>
      <c r="CL7" s="7">
        <f t="shared" si="20"/>
        <v>0</v>
      </c>
      <c r="CM7" s="8">
        <f t="shared" si="21"/>
        <v>0</v>
      </c>
      <c r="CN7" s="6">
        <f t="shared" si="22"/>
        <v>0</v>
      </c>
      <c r="CO7" s="2">
        <f t="shared" si="23"/>
        <v>1</v>
      </c>
      <c r="CP7" s="4">
        <f t="shared" si="24"/>
        <v>0</v>
      </c>
      <c r="CQ7" s="5">
        <f t="shared" si="25"/>
        <v>3</v>
      </c>
    </row>
    <row r="8" spans="2:95" ht="15" customHeight="1">
      <c r="B8" s="56" t="s">
        <v>47</v>
      </c>
      <c r="C8" s="56" t="s">
        <v>57</v>
      </c>
      <c r="D8" s="35"/>
      <c r="E8" s="36"/>
      <c r="F8" s="37"/>
      <c r="G8" s="38"/>
      <c r="H8" s="16" t="str">
        <f t="shared" si="0"/>
        <v xml:space="preserve"> </v>
      </c>
      <c r="I8" s="15">
        <f t="shared" si="26"/>
        <v>10</v>
      </c>
      <c r="J8" s="15">
        <f t="shared" si="37"/>
        <v>10</v>
      </c>
      <c r="K8" s="15">
        <f t="shared" si="38"/>
        <v>10</v>
      </c>
      <c r="L8" s="15">
        <f>IF(D4=D8,10,0)</f>
        <v>10</v>
      </c>
      <c r="M8" s="15"/>
      <c r="N8" s="15"/>
      <c r="O8" s="15"/>
      <c r="P8" s="15"/>
      <c r="Q8" s="15">
        <f t="shared" si="27"/>
        <v>10</v>
      </c>
      <c r="R8" s="15">
        <f t="shared" si="39"/>
        <v>10</v>
      </c>
      <c r="S8" s="15">
        <f t="shared" si="40"/>
        <v>10</v>
      </c>
      <c r="T8" s="15">
        <f>IF((D4+E4)=(D8+E8),10,0)</f>
        <v>10</v>
      </c>
      <c r="U8" s="15"/>
      <c r="V8" s="15"/>
      <c r="W8" s="15"/>
      <c r="X8" s="15"/>
      <c r="Y8" s="11">
        <f t="shared" si="28"/>
        <v>10</v>
      </c>
      <c r="Z8" s="11">
        <f t="shared" si="28"/>
        <v>10</v>
      </c>
      <c r="AA8" s="11">
        <f t="shared" si="28"/>
        <v>10</v>
      </c>
      <c r="AB8" s="11">
        <f t="shared" si="28"/>
        <v>10</v>
      </c>
      <c r="AG8" s="19">
        <f t="shared" si="29"/>
        <v>10</v>
      </c>
      <c r="AH8" s="20" t="str">
        <f t="shared" si="30"/>
        <v xml:space="preserve"> </v>
      </c>
      <c r="AK8" s="56" t="s">
        <v>57</v>
      </c>
      <c r="AL8" s="56" t="s">
        <v>46</v>
      </c>
      <c r="AM8" s="39"/>
      <c r="AN8" s="40"/>
      <c r="AO8" s="35"/>
      <c r="AP8" s="36"/>
      <c r="AQ8" s="16" t="str">
        <f t="shared" si="1"/>
        <v xml:space="preserve"> </v>
      </c>
      <c r="AR8" s="15">
        <f t="shared" si="31"/>
        <v>10</v>
      </c>
      <c r="AS8" s="15">
        <f t="shared" si="41"/>
        <v>10</v>
      </c>
      <c r="AT8" s="15">
        <f t="shared" si="42"/>
        <v>10</v>
      </c>
      <c r="AU8" s="15">
        <f>IF(AM4=AM8,10,0)</f>
        <v>10</v>
      </c>
      <c r="AV8" s="15"/>
      <c r="AW8" s="15"/>
      <c r="AX8" s="15"/>
      <c r="AY8" s="15"/>
      <c r="AZ8" s="15">
        <f t="shared" si="32"/>
        <v>10</v>
      </c>
      <c r="BA8" s="15">
        <f t="shared" si="43"/>
        <v>10</v>
      </c>
      <c r="BB8" s="15">
        <f t="shared" si="44"/>
        <v>10</v>
      </c>
      <c r="BC8" s="15">
        <f>IF((AM4+AN4)=(AM8+AN8),10,0)</f>
        <v>10</v>
      </c>
      <c r="BD8" s="15"/>
      <c r="BE8" s="15"/>
      <c r="BF8" s="15"/>
      <c r="BG8" s="15"/>
      <c r="BH8" s="11">
        <f t="shared" si="33"/>
        <v>10</v>
      </c>
      <c r="BI8" s="11">
        <f t="shared" si="34"/>
        <v>10</v>
      </c>
      <c r="BJ8" s="11">
        <f t="shared" si="45"/>
        <v>10</v>
      </c>
      <c r="BK8" s="11">
        <f>IF((AU8+BC8)=20,10,0)</f>
        <v>10</v>
      </c>
      <c r="BP8" s="19">
        <f t="shared" si="35"/>
        <v>10</v>
      </c>
      <c r="BQ8" s="20" t="str">
        <f t="shared" si="36"/>
        <v xml:space="preserve"> </v>
      </c>
      <c r="BS8" s="1">
        <f t="shared" si="2"/>
        <v>3</v>
      </c>
      <c r="BT8" s="2" t="str">
        <f t="shared" si="3"/>
        <v>0</v>
      </c>
      <c r="BU8" s="3">
        <f t="shared" si="4"/>
        <v>3</v>
      </c>
      <c r="BV8" s="1">
        <f t="shared" si="5"/>
        <v>4</v>
      </c>
      <c r="BW8" s="2" t="str">
        <f t="shared" si="6"/>
        <v>0</v>
      </c>
      <c r="BX8" s="3">
        <f t="shared" si="7"/>
        <v>4</v>
      </c>
      <c r="BY8" s="7">
        <f t="shared" si="8"/>
        <v>0</v>
      </c>
      <c r="BZ8" s="8">
        <f t="shared" si="9"/>
        <v>0</v>
      </c>
      <c r="CA8" s="6">
        <f t="shared" si="10"/>
        <v>0</v>
      </c>
      <c r="CB8" s="2">
        <f t="shared" si="11"/>
        <v>1</v>
      </c>
      <c r="CC8" s="4">
        <f t="shared" si="12"/>
        <v>0</v>
      </c>
      <c r="CD8" s="5">
        <f t="shared" si="13"/>
        <v>3</v>
      </c>
      <c r="CF8" s="1">
        <f t="shared" si="14"/>
        <v>3</v>
      </c>
      <c r="CG8" s="2" t="str">
        <f t="shared" si="15"/>
        <v>0</v>
      </c>
      <c r="CH8" s="3">
        <f t="shared" si="16"/>
        <v>3</v>
      </c>
      <c r="CI8" s="1">
        <f t="shared" si="17"/>
        <v>4</v>
      </c>
      <c r="CJ8" s="2" t="str">
        <f t="shared" si="18"/>
        <v>0</v>
      </c>
      <c r="CK8" s="3">
        <f t="shared" si="19"/>
        <v>4</v>
      </c>
      <c r="CL8" s="7">
        <f t="shared" si="20"/>
        <v>0</v>
      </c>
      <c r="CM8" s="8">
        <f t="shared" si="21"/>
        <v>0</v>
      </c>
      <c r="CN8" s="6">
        <f t="shared" si="22"/>
        <v>0</v>
      </c>
      <c r="CO8" s="2">
        <f t="shared" si="23"/>
        <v>1</v>
      </c>
      <c r="CP8" s="4">
        <f t="shared" si="24"/>
        <v>0</v>
      </c>
      <c r="CQ8" s="5">
        <f t="shared" si="25"/>
        <v>3</v>
      </c>
    </row>
    <row r="9" spans="2:95" ht="15" customHeight="1">
      <c r="B9" s="56" t="s">
        <v>48</v>
      </c>
      <c r="C9" s="56" t="s">
        <v>52</v>
      </c>
      <c r="D9" s="35"/>
      <c r="E9" s="36"/>
      <c r="F9" s="37"/>
      <c r="G9" s="38"/>
      <c r="H9" s="16" t="str">
        <f t="shared" si="0"/>
        <v xml:space="preserve"> </v>
      </c>
      <c r="I9" s="15">
        <f t="shared" si="26"/>
        <v>10</v>
      </c>
      <c r="J9" s="15">
        <f t="shared" si="37"/>
        <v>10</v>
      </c>
      <c r="K9" s="15">
        <f t="shared" si="38"/>
        <v>10</v>
      </c>
      <c r="L9" s="15">
        <f>IF(D5=D9,10,0)</f>
        <v>10</v>
      </c>
      <c r="M9" s="15">
        <f>IF(D4=D9,10,0)</f>
        <v>10</v>
      </c>
      <c r="N9" s="15"/>
      <c r="O9" s="15"/>
      <c r="P9" s="15"/>
      <c r="Q9" s="15">
        <f t="shared" si="27"/>
        <v>10</v>
      </c>
      <c r="R9" s="15">
        <f t="shared" si="39"/>
        <v>10</v>
      </c>
      <c r="S9" s="15">
        <f t="shared" si="40"/>
        <v>10</v>
      </c>
      <c r="T9" s="15">
        <f>IF((D5+E5)=(D9+E9),10,0)</f>
        <v>10</v>
      </c>
      <c r="U9" s="15">
        <f>IF((D4+E4)=(D9+E9),10,0)</f>
        <v>10</v>
      </c>
      <c r="V9" s="15"/>
      <c r="W9" s="15"/>
      <c r="X9" s="15"/>
      <c r="Y9" s="11">
        <f t="shared" si="28"/>
        <v>10</v>
      </c>
      <c r="Z9" s="11">
        <f t="shared" si="28"/>
        <v>10</v>
      </c>
      <c r="AA9" s="11">
        <f t="shared" si="28"/>
        <v>10</v>
      </c>
      <c r="AB9" s="11">
        <f t="shared" si="28"/>
        <v>10</v>
      </c>
      <c r="AC9" s="11">
        <f t="shared" si="28"/>
        <v>10</v>
      </c>
      <c r="AG9" s="19">
        <f t="shared" si="29"/>
        <v>10</v>
      </c>
      <c r="AH9" s="20" t="str">
        <f t="shared" si="30"/>
        <v xml:space="preserve"> </v>
      </c>
      <c r="AK9" s="56" t="s">
        <v>47</v>
      </c>
      <c r="AL9" s="56" t="s">
        <v>60</v>
      </c>
      <c r="AM9" s="39"/>
      <c r="AN9" s="40"/>
      <c r="AO9" s="35"/>
      <c r="AP9" s="36"/>
      <c r="AQ9" s="16" t="str">
        <f t="shared" si="1"/>
        <v xml:space="preserve"> </v>
      </c>
      <c r="AR9" s="15">
        <f t="shared" si="31"/>
        <v>10</v>
      </c>
      <c r="AS9" s="15">
        <f t="shared" si="41"/>
        <v>10</v>
      </c>
      <c r="AT9" s="15">
        <f t="shared" si="42"/>
        <v>10</v>
      </c>
      <c r="AU9" s="15">
        <f>IF(AM5=AM9,10,0)</f>
        <v>10</v>
      </c>
      <c r="AV9" s="15">
        <f>IF(AM4=AM9,10,0)</f>
        <v>10</v>
      </c>
      <c r="AW9" s="15"/>
      <c r="AX9" s="15"/>
      <c r="AY9" s="15"/>
      <c r="AZ9" s="15">
        <f t="shared" si="32"/>
        <v>10</v>
      </c>
      <c r="BA9" s="15">
        <f t="shared" si="43"/>
        <v>10</v>
      </c>
      <c r="BB9" s="15">
        <f t="shared" si="44"/>
        <v>10</v>
      </c>
      <c r="BC9" s="15">
        <f>IF((AM5+AN5)=(AM9+AN9),10,0)</f>
        <v>10</v>
      </c>
      <c r="BD9" s="15">
        <f>IF((AM4+AN4)=(AM9+AN9),10,0)</f>
        <v>10</v>
      </c>
      <c r="BE9" s="15"/>
      <c r="BF9" s="15"/>
      <c r="BG9" s="15"/>
      <c r="BH9" s="11">
        <f t="shared" si="33"/>
        <v>10</v>
      </c>
      <c r="BI9" s="11">
        <f t="shared" si="34"/>
        <v>10</v>
      </c>
      <c r="BJ9" s="11">
        <f t="shared" si="45"/>
        <v>10</v>
      </c>
      <c r="BK9" s="11">
        <f>IF((AU9+BC9)=20,10,0)</f>
        <v>10</v>
      </c>
      <c r="BL9" s="11">
        <f>IF((AV9+BD9)=20,10,0)</f>
        <v>10</v>
      </c>
      <c r="BP9" s="19">
        <f t="shared" si="35"/>
        <v>10</v>
      </c>
      <c r="BQ9" s="20" t="str">
        <f t="shared" si="36"/>
        <v xml:space="preserve"> </v>
      </c>
      <c r="BS9" s="1">
        <f t="shared" si="2"/>
        <v>3</v>
      </c>
      <c r="BT9" s="2" t="str">
        <f t="shared" si="3"/>
        <v>0</v>
      </c>
      <c r="BU9" s="3">
        <f t="shared" si="4"/>
        <v>3</v>
      </c>
      <c r="BV9" s="1">
        <f t="shared" si="5"/>
        <v>4</v>
      </c>
      <c r="BW9" s="2" t="str">
        <f t="shared" si="6"/>
        <v>0</v>
      </c>
      <c r="BX9" s="3">
        <f t="shared" si="7"/>
        <v>4</v>
      </c>
      <c r="BY9" s="7">
        <f t="shared" si="8"/>
        <v>0</v>
      </c>
      <c r="BZ9" s="8">
        <f t="shared" si="9"/>
        <v>0</v>
      </c>
      <c r="CA9" s="6">
        <f t="shared" si="10"/>
        <v>0</v>
      </c>
      <c r="CB9" s="2">
        <f t="shared" si="11"/>
        <v>1</v>
      </c>
      <c r="CC9" s="4">
        <f t="shared" si="12"/>
        <v>0</v>
      </c>
      <c r="CD9" s="5">
        <f t="shared" si="13"/>
        <v>3</v>
      </c>
      <c r="CF9" s="1">
        <f t="shared" si="14"/>
        <v>3</v>
      </c>
      <c r="CG9" s="2" t="str">
        <f t="shared" si="15"/>
        <v>0</v>
      </c>
      <c r="CH9" s="3">
        <f t="shared" si="16"/>
        <v>3</v>
      </c>
      <c r="CI9" s="1">
        <f t="shared" si="17"/>
        <v>4</v>
      </c>
      <c r="CJ9" s="2" t="str">
        <f t="shared" si="18"/>
        <v>0</v>
      </c>
      <c r="CK9" s="3">
        <f t="shared" si="19"/>
        <v>4</v>
      </c>
      <c r="CL9" s="7">
        <f t="shared" si="20"/>
        <v>0</v>
      </c>
      <c r="CM9" s="8">
        <f t="shared" si="21"/>
        <v>0</v>
      </c>
      <c r="CN9" s="6">
        <f t="shared" si="22"/>
        <v>0</v>
      </c>
      <c r="CO9" s="2">
        <f t="shared" si="23"/>
        <v>1</v>
      </c>
      <c r="CP9" s="4">
        <f t="shared" si="24"/>
        <v>0</v>
      </c>
      <c r="CQ9" s="5">
        <f t="shared" si="25"/>
        <v>3</v>
      </c>
    </row>
    <row r="10" spans="2:95" ht="15" customHeight="1">
      <c r="B10" s="56" t="s">
        <v>62</v>
      </c>
      <c r="C10" s="56" t="s">
        <v>53</v>
      </c>
      <c r="D10" s="35"/>
      <c r="E10" s="36"/>
      <c r="F10" s="37"/>
      <c r="G10" s="38"/>
      <c r="H10" s="16" t="str">
        <f t="shared" si="0"/>
        <v xml:space="preserve"> </v>
      </c>
      <c r="I10" s="15">
        <f t="shared" si="26"/>
        <v>10</v>
      </c>
      <c r="J10" s="15">
        <f t="shared" si="37"/>
        <v>10</v>
      </c>
      <c r="K10" s="15">
        <f t="shared" si="38"/>
        <v>10</v>
      </c>
      <c r="L10" s="15">
        <f>IF(D6=D10,10,0)</f>
        <v>10</v>
      </c>
      <c r="M10" s="15">
        <f>IF(D5=D10,10,0)</f>
        <v>10</v>
      </c>
      <c r="N10" s="15">
        <f>IF(D4=D10,10,0)</f>
        <v>10</v>
      </c>
      <c r="O10" s="15"/>
      <c r="P10" s="15"/>
      <c r="Q10" s="15">
        <f t="shared" si="27"/>
        <v>10</v>
      </c>
      <c r="R10" s="15">
        <f t="shared" si="39"/>
        <v>10</v>
      </c>
      <c r="S10" s="15">
        <f t="shared" si="40"/>
        <v>10</v>
      </c>
      <c r="T10" s="15">
        <f>IF((D6+E6)=(D10+E10),10,0)</f>
        <v>10</v>
      </c>
      <c r="U10" s="15">
        <f>IF((D5+E5)=(D10+E10),10,0)</f>
        <v>10</v>
      </c>
      <c r="V10" s="15">
        <f>IF((D4+E4)=(D10+E10),10,0)</f>
        <v>10</v>
      </c>
      <c r="W10" s="15"/>
      <c r="X10" s="15"/>
      <c r="Y10" s="11">
        <f t="shared" si="28"/>
        <v>10</v>
      </c>
      <c r="Z10" s="11">
        <f t="shared" si="28"/>
        <v>10</v>
      </c>
      <c r="AA10" s="11">
        <f t="shared" si="28"/>
        <v>10</v>
      </c>
      <c r="AB10" s="11">
        <f t="shared" si="28"/>
        <v>10</v>
      </c>
      <c r="AC10" s="11">
        <f t="shared" si="28"/>
        <v>10</v>
      </c>
      <c r="AD10" s="11">
        <f t="shared" si="28"/>
        <v>10</v>
      </c>
      <c r="AG10" s="19">
        <f t="shared" si="29"/>
        <v>10</v>
      </c>
      <c r="AH10" s="20" t="str">
        <f t="shared" si="30"/>
        <v xml:space="preserve"> </v>
      </c>
      <c r="AK10" s="56" t="s">
        <v>52</v>
      </c>
      <c r="AL10" s="56" t="s">
        <v>62</v>
      </c>
      <c r="AM10" s="39"/>
      <c r="AN10" s="40"/>
      <c r="AO10" s="35"/>
      <c r="AP10" s="36"/>
      <c r="AQ10" s="16" t="str">
        <f t="shared" si="1"/>
        <v xml:space="preserve"> </v>
      </c>
      <c r="AR10" s="15">
        <f t="shared" si="31"/>
        <v>10</v>
      </c>
      <c r="AS10" s="15">
        <f t="shared" si="41"/>
        <v>10</v>
      </c>
      <c r="AT10" s="15">
        <f t="shared" si="42"/>
        <v>10</v>
      </c>
      <c r="AU10" s="15">
        <f>IF(AM6=AM10,10,0)</f>
        <v>10</v>
      </c>
      <c r="AV10" s="15">
        <f>IF(AM5=AM10,10,0)</f>
        <v>10</v>
      </c>
      <c r="AW10" s="15">
        <f>IF(AM4=AM10,10,0)</f>
        <v>10</v>
      </c>
      <c r="AX10" s="15"/>
      <c r="AY10" s="15"/>
      <c r="AZ10" s="15">
        <f t="shared" si="32"/>
        <v>10</v>
      </c>
      <c r="BA10" s="15">
        <f t="shared" si="43"/>
        <v>10</v>
      </c>
      <c r="BB10" s="15">
        <f t="shared" si="44"/>
        <v>10</v>
      </c>
      <c r="BC10" s="15">
        <f>IF((AM6+AN6)=(AM10+AN10),10,0)</f>
        <v>10</v>
      </c>
      <c r="BD10" s="15">
        <f>IF((AM5+AN5)=(AM10+AN10),10,0)</f>
        <v>10</v>
      </c>
      <c r="BE10" s="15">
        <f>IF((AM4+AN4)=(AM10+AN10),10,0)</f>
        <v>10</v>
      </c>
      <c r="BF10" s="15"/>
      <c r="BG10" s="15"/>
      <c r="BH10" s="11">
        <f t="shared" si="33"/>
        <v>10</v>
      </c>
      <c r="BI10" s="11">
        <f t="shared" si="34"/>
        <v>10</v>
      </c>
      <c r="BJ10" s="11">
        <f t="shared" si="45"/>
        <v>10</v>
      </c>
      <c r="BK10" s="11">
        <f>IF((AU10+BC10)=20,10,0)</f>
        <v>10</v>
      </c>
      <c r="BL10" s="11">
        <f>IF((AV10+BD10)=20,10,0)</f>
        <v>10</v>
      </c>
      <c r="BM10" s="11">
        <f>IF((AW10+BE10)=20,10,0)</f>
        <v>10</v>
      </c>
      <c r="BP10" s="19">
        <f t="shared" si="35"/>
        <v>10</v>
      </c>
      <c r="BQ10" s="20" t="str">
        <f t="shared" si="36"/>
        <v xml:space="preserve"> </v>
      </c>
      <c r="BS10" s="1">
        <f t="shared" si="2"/>
        <v>3</v>
      </c>
      <c r="BT10" s="2" t="str">
        <f t="shared" si="3"/>
        <v>0</v>
      </c>
      <c r="BU10" s="3">
        <f t="shared" si="4"/>
        <v>3</v>
      </c>
      <c r="BV10" s="1">
        <f t="shared" si="5"/>
        <v>4</v>
      </c>
      <c r="BW10" s="2" t="str">
        <f t="shared" si="6"/>
        <v>0</v>
      </c>
      <c r="BX10" s="3">
        <f t="shared" si="7"/>
        <v>4</v>
      </c>
      <c r="BY10" s="7">
        <f t="shared" si="8"/>
        <v>0</v>
      </c>
      <c r="BZ10" s="8">
        <f t="shared" si="9"/>
        <v>0</v>
      </c>
      <c r="CA10" s="6">
        <f t="shared" si="10"/>
        <v>0</v>
      </c>
      <c r="CB10" s="2">
        <f t="shared" si="11"/>
        <v>1</v>
      </c>
      <c r="CC10" s="4">
        <f t="shared" si="12"/>
        <v>0</v>
      </c>
      <c r="CD10" s="5">
        <f t="shared" si="13"/>
        <v>3</v>
      </c>
      <c r="CF10" s="1">
        <f t="shared" si="14"/>
        <v>3</v>
      </c>
      <c r="CG10" s="2" t="str">
        <f t="shared" si="15"/>
        <v>0</v>
      </c>
      <c r="CH10" s="3">
        <f t="shared" si="16"/>
        <v>3</v>
      </c>
      <c r="CI10" s="1">
        <f t="shared" si="17"/>
        <v>4</v>
      </c>
      <c r="CJ10" s="2" t="str">
        <f t="shared" si="18"/>
        <v>0</v>
      </c>
      <c r="CK10" s="3">
        <f t="shared" si="19"/>
        <v>4</v>
      </c>
      <c r="CL10" s="7">
        <f t="shared" si="20"/>
        <v>0</v>
      </c>
      <c r="CM10" s="8">
        <f t="shared" si="21"/>
        <v>0</v>
      </c>
      <c r="CN10" s="6">
        <f t="shared" si="22"/>
        <v>0</v>
      </c>
      <c r="CO10" s="2">
        <f t="shared" si="23"/>
        <v>1</v>
      </c>
      <c r="CP10" s="4">
        <f t="shared" si="24"/>
        <v>0</v>
      </c>
      <c r="CQ10" s="5">
        <f t="shared" si="25"/>
        <v>3</v>
      </c>
    </row>
    <row r="11" spans="2:95" ht="15" customHeight="1">
      <c r="B11" s="56" t="s">
        <v>49</v>
      </c>
      <c r="C11" s="56" t="s">
        <v>59</v>
      </c>
      <c r="D11" s="35"/>
      <c r="E11" s="36"/>
      <c r="F11" s="37"/>
      <c r="G11" s="38"/>
      <c r="H11" s="16" t="str">
        <f t="shared" si="0"/>
        <v xml:space="preserve"> </v>
      </c>
      <c r="I11" s="15">
        <f t="shared" si="26"/>
        <v>10</v>
      </c>
      <c r="J11" s="15">
        <f t="shared" si="37"/>
        <v>10</v>
      </c>
      <c r="K11" s="15">
        <f t="shared" si="38"/>
        <v>10</v>
      </c>
      <c r="L11" s="15">
        <f>IF(D7=D11,10,0)</f>
        <v>10</v>
      </c>
      <c r="M11" s="15">
        <f>IF(D6=D11,10,0)</f>
        <v>10</v>
      </c>
      <c r="N11" s="15">
        <f>IF(D5=D11,10,0)</f>
        <v>10</v>
      </c>
      <c r="O11" s="15">
        <f>IF(D4=D11,10,0)</f>
        <v>10</v>
      </c>
      <c r="P11" s="15"/>
      <c r="Q11" s="15">
        <f t="shared" si="27"/>
        <v>10</v>
      </c>
      <c r="R11" s="15">
        <f t="shared" si="39"/>
        <v>10</v>
      </c>
      <c r="S11" s="15">
        <f t="shared" si="40"/>
        <v>10</v>
      </c>
      <c r="T11" s="15">
        <f>IF((D7+E7)=(D11+E11),10,0)</f>
        <v>10</v>
      </c>
      <c r="U11" s="15">
        <f>IF((D6+E6)=(D11+E11),10,0)</f>
        <v>10</v>
      </c>
      <c r="V11" s="15">
        <f>IF((D5+E5)=(D11+E11),10,0)</f>
        <v>10</v>
      </c>
      <c r="W11" s="15">
        <f>IF((D4+E4)=(D11+E11),10,0)</f>
        <v>10</v>
      </c>
      <c r="X11" s="15"/>
      <c r="Y11" s="11">
        <f t="shared" si="28"/>
        <v>10</v>
      </c>
      <c r="Z11" s="11">
        <f t="shared" si="28"/>
        <v>10</v>
      </c>
      <c r="AA11" s="11">
        <f t="shared" si="28"/>
        <v>10</v>
      </c>
      <c r="AB11" s="11">
        <f t="shared" si="28"/>
        <v>10</v>
      </c>
      <c r="AC11" s="11">
        <f t="shared" si="28"/>
        <v>10</v>
      </c>
      <c r="AD11" s="11">
        <f t="shared" si="28"/>
        <v>10</v>
      </c>
      <c r="AE11" s="11">
        <f t="shared" si="28"/>
        <v>10</v>
      </c>
      <c r="AG11" s="19">
        <f t="shared" si="29"/>
        <v>10</v>
      </c>
      <c r="AH11" s="20" t="str">
        <f t="shared" si="30"/>
        <v xml:space="preserve"> </v>
      </c>
      <c r="AK11" s="56" t="s">
        <v>56</v>
      </c>
      <c r="AL11" s="56" t="s">
        <v>49</v>
      </c>
      <c r="AM11" s="39"/>
      <c r="AN11" s="40"/>
      <c r="AO11" s="35"/>
      <c r="AP11" s="36"/>
      <c r="AQ11" s="16" t="str">
        <f t="shared" si="1"/>
        <v xml:space="preserve"> </v>
      </c>
      <c r="AR11" s="15">
        <f t="shared" si="31"/>
        <v>10</v>
      </c>
      <c r="AS11" s="15">
        <f t="shared" si="41"/>
        <v>10</v>
      </c>
      <c r="AT11" s="15">
        <f t="shared" si="42"/>
        <v>10</v>
      </c>
      <c r="AU11" s="15">
        <f>IF(AM7=AM11,10,0)</f>
        <v>10</v>
      </c>
      <c r="AV11" s="15">
        <f>IF(AM6=AM11,10,0)</f>
        <v>10</v>
      </c>
      <c r="AW11" s="15">
        <f>IF(AM5=AM11,10,0)</f>
        <v>10</v>
      </c>
      <c r="AX11" s="15">
        <f>IF(AM4=AM11,10,0)</f>
        <v>10</v>
      </c>
      <c r="AY11" s="15"/>
      <c r="AZ11" s="15">
        <f t="shared" si="32"/>
        <v>10</v>
      </c>
      <c r="BA11" s="15">
        <f t="shared" si="43"/>
        <v>10</v>
      </c>
      <c r="BB11" s="15">
        <f t="shared" si="44"/>
        <v>10</v>
      </c>
      <c r="BC11" s="15">
        <f>IF((AM7+AN7)=(AM11+AN11),10,0)</f>
        <v>10</v>
      </c>
      <c r="BD11" s="15">
        <f>IF((AM6+AN6)=(AM11+AN11),10,0)</f>
        <v>10</v>
      </c>
      <c r="BE11" s="15">
        <f>IF((AM5+AN5)=(AM11+AN11),10,0)</f>
        <v>10</v>
      </c>
      <c r="BF11" s="15">
        <f>IF((AM4+AN4)=(AM11+AN11),10,0)</f>
        <v>10</v>
      </c>
      <c r="BG11" s="15"/>
      <c r="BH11" s="11">
        <f t="shared" si="33"/>
        <v>10</v>
      </c>
      <c r="BI11" s="11">
        <f t="shared" si="34"/>
        <v>10</v>
      </c>
      <c r="BJ11" s="11">
        <f t="shared" si="45"/>
        <v>10</v>
      </c>
      <c r="BK11" s="11">
        <f>IF((AU11+BC11)=20,10,0)</f>
        <v>10</v>
      </c>
      <c r="BL11" s="11">
        <f>IF((AV11+BD11)=20,10,0)</f>
        <v>10</v>
      </c>
      <c r="BM11" s="11">
        <f>IF((AW11+BE11)=20,10,0)</f>
        <v>10</v>
      </c>
      <c r="BN11" s="11">
        <f>IF((AX11+BF11)=20,10,0)</f>
        <v>10</v>
      </c>
      <c r="BP11" s="19">
        <f t="shared" si="35"/>
        <v>10</v>
      </c>
      <c r="BQ11" s="20" t="str">
        <f t="shared" si="36"/>
        <v xml:space="preserve"> </v>
      </c>
      <c r="BS11" s="1">
        <f t="shared" si="2"/>
        <v>3</v>
      </c>
      <c r="BT11" s="2" t="str">
        <f t="shared" si="3"/>
        <v>0</v>
      </c>
      <c r="BU11" s="3">
        <f t="shared" si="4"/>
        <v>3</v>
      </c>
      <c r="BV11" s="1">
        <f t="shared" si="5"/>
        <v>4</v>
      </c>
      <c r="BW11" s="2" t="str">
        <f t="shared" si="6"/>
        <v>0</v>
      </c>
      <c r="BX11" s="3">
        <f t="shared" si="7"/>
        <v>4</v>
      </c>
      <c r="BY11" s="7">
        <f t="shared" si="8"/>
        <v>0</v>
      </c>
      <c r="BZ11" s="8">
        <f t="shared" si="9"/>
        <v>0</v>
      </c>
      <c r="CA11" s="6">
        <f t="shared" si="10"/>
        <v>0</v>
      </c>
      <c r="CB11" s="2">
        <f t="shared" si="11"/>
        <v>1</v>
      </c>
      <c r="CC11" s="4">
        <f t="shared" si="12"/>
        <v>0</v>
      </c>
      <c r="CD11" s="5">
        <f t="shared" si="13"/>
        <v>3</v>
      </c>
      <c r="CF11" s="1">
        <f t="shared" si="14"/>
        <v>3</v>
      </c>
      <c r="CG11" s="2" t="str">
        <f t="shared" si="15"/>
        <v>0</v>
      </c>
      <c r="CH11" s="3">
        <f t="shared" si="16"/>
        <v>3</v>
      </c>
      <c r="CI11" s="1">
        <f t="shared" si="17"/>
        <v>4</v>
      </c>
      <c r="CJ11" s="2" t="str">
        <f t="shared" si="18"/>
        <v>0</v>
      </c>
      <c r="CK11" s="3">
        <f t="shared" si="19"/>
        <v>4</v>
      </c>
      <c r="CL11" s="7">
        <f t="shared" si="20"/>
        <v>0</v>
      </c>
      <c r="CM11" s="8">
        <f t="shared" si="21"/>
        <v>0</v>
      </c>
      <c r="CN11" s="6">
        <f t="shared" si="22"/>
        <v>0</v>
      </c>
      <c r="CO11" s="2">
        <f t="shared" si="23"/>
        <v>1</v>
      </c>
      <c r="CP11" s="4">
        <f t="shared" si="24"/>
        <v>0</v>
      </c>
      <c r="CQ11" s="5">
        <f t="shared" si="25"/>
        <v>3</v>
      </c>
    </row>
    <row r="12" spans="2:95" ht="15" customHeight="1">
      <c r="B12" s="56" t="s">
        <v>50</v>
      </c>
      <c r="C12" s="56" t="s">
        <v>51</v>
      </c>
      <c r="D12" s="35"/>
      <c r="E12" s="36"/>
      <c r="F12" s="37"/>
      <c r="G12" s="38"/>
      <c r="H12" s="16" t="str">
        <f t="shared" si="0"/>
        <v xml:space="preserve"> </v>
      </c>
      <c r="I12" s="15">
        <f t="shared" si="26"/>
        <v>10</v>
      </c>
      <c r="J12" s="15">
        <f t="shared" si="37"/>
        <v>10</v>
      </c>
      <c r="K12" s="15">
        <f t="shared" si="38"/>
        <v>10</v>
      </c>
      <c r="L12" s="15">
        <f>IF(D8=D12,10,0)</f>
        <v>10</v>
      </c>
      <c r="M12" s="15">
        <f>IF(D7=D12,10,0)</f>
        <v>10</v>
      </c>
      <c r="N12" s="15">
        <f>IF(D6=D12,10,0)</f>
        <v>10</v>
      </c>
      <c r="O12" s="15">
        <f>IF(D5=D12,10,0)</f>
        <v>10</v>
      </c>
      <c r="P12" s="15">
        <f>IF(D4=D12,10,0)</f>
        <v>10</v>
      </c>
      <c r="Q12" s="15">
        <f t="shared" si="27"/>
        <v>10</v>
      </c>
      <c r="R12" s="15">
        <f t="shared" si="39"/>
        <v>10</v>
      </c>
      <c r="S12" s="15">
        <f t="shared" si="40"/>
        <v>10</v>
      </c>
      <c r="T12" s="15">
        <f>IF((D8+E8)=(D12+E12),10,0)</f>
        <v>10</v>
      </c>
      <c r="U12" s="15">
        <f>IF((D7+E7)=(D12+E12),10,0)</f>
        <v>10</v>
      </c>
      <c r="V12" s="15">
        <f>IF((D6+E6)=(D12+E12),10,0)</f>
        <v>10</v>
      </c>
      <c r="W12" s="15">
        <f>IF((D5+E5)=(D12+E12),10,0)</f>
        <v>10</v>
      </c>
      <c r="X12" s="15">
        <f>IF((D4+E4)=(D12+E12),10,0)</f>
        <v>10</v>
      </c>
      <c r="Y12" s="11">
        <f t="shared" si="28"/>
        <v>10</v>
      </c>
      <c r="Z12" s="11">
        <f t="shared" si="28"/>
        <v>10</v>
      </c>
      <c r="AA12" s="11">
        <f t="shared" si="28"/>
        <v>10</v>
      </c>
      <c r="AB12" s="11">
        <f t="shared" si="28"/>
        <v>10</v>
      </c>
      <c r="AC12" s="11">
        <f t="shared" si="28"/>
        <v>10</v>
      </c>
      <c r="AD12" s="11">
        <f t="shared" si="28"/>
        <v>10</v>
      </c>
      <c r="AE12" s="11">
        <f t="shared" si="28"/>
        <v>10</v>
      </c>
      <c r="AF12" s="11">
        <f t="shared" si="28"/>
        <v>10</v>
      </c>
      <c r="AG12" s="21">
        <f t="shared" si="29"/>
        <v>10</v>
      </c>
      <c r="AH12" s="22" t="str">
        <f t="shared" si="30"/>
        <v xml:space="preserve"> </v>
      </c>
      <c r="AK12" s="56" t="s">
        <v>50</v>
      </c>
      <c r="AL12" s="56" t="s">
        <v>48</v>
      </c>
      <c r="AM12" s="39"/>
      <c r="AN12" s="40"/>
      <c r="AO12" s="35"/>
      <c r="AP12" s="36"/>
      <c r="AQ12" s="16" t="str">
        <f t="shared" si="1"/>
        <v xml:space="preserve"> </v>
      </c>
      <c r="AR12" s="15">
        <f t="shared" si="31"/>
        <v>10</v>
      </c>
      <c r="AS12" s="15">
        <f t="shared" si="41"/>
        <v>10</v>
      </c>
      <c r="AT12" s="15">
        <f t="shared" si="42"/>
        <v>10</v>
      </c>
      <c r="AU12" s="15">
        <f>IF(AM8=AM12,10,0)</f>
        <v>10</v>
      </c>
      <c r="AV12" s="15">
        <f>IF(AM7=AM12,10,0)</f>
        <v>10</v>
      </c>
      <c r="AW12" s="15">
        <f>IF(AM6=AM12,10,0)</f>
        <v>10</v>
      </c>
      <c r="AX12" s="15">
        <f>IF(AM5=AM12,10,0)</f>
        <v>10</v>
      </c>
      <c r="AY12" s="15">
        <f>IF(AM4=AM12,10,0)</f>
        <v>10</v>
      </c>
      <c r="AZ12" s="15">
        <f t="shared" si="32"/>
        <v>10</v>
      </c>
      <c r="BA12" s="15">
        <f t="shared" si="43"/>
        <v>10</v>
      </c>
      <c r="BB12" s="15">
        <f t="shared" si="44"/>
        <v>10</v>
      </c>
      <c r="BC12" s="15">
        <f>IF((AM8+AN8)=(AM12+AN12),10,0)</f>
        <v>10</v>
      </c>
      <c r="BD12" s="15">
        <f>IF((AM7+AN7)=(AM12+AN12),10,0)</f>
        <v>10</v>
      </c>
      <c r="BE12" s="15">
        <f>IF((AM6+AN6)=(AM12+AN12),10,0)</f>
        <v>10</v>
      </c>
      <c r="BF12" s="15">
        <f>IF((AM5+AN5)=(AM12+AN12),10,0)</f>
        <v>10</v>
      </c>
      <c r="BG12" s="15">
        <f>IF((AM4+AN4)=(AM12+AN12),10,0)</f>
        <v>10</v>
      </c>
      <c r="BH12" s="11">
        <f t="shared" si="33"/>
        <v>10</v>
      </c>
      <c r="BI12" s="11">
        <f t="shared" si="34"/>
        <v>10</v>
      </c>
      <c r="BJ12" s="11">
        <f t="shared" si="45"/>
        <v>10</v>
      </c>
      <c r="BK12" s="11">
        <f>IF((AU12+BC12)=20,10,0)</f>
        <v>10</v>
      </c>
      <c r="BL12" s="11">
        <f>IF((AV12+BD12)=20,10,0)</f>
        <v>10</v>
      </c>
      <c r="BM12" s="11">
        <f>IF((AW12+BE12)=20,10,0)</f>
        <v>10</v>
      </c>
      <c r="BN12" s="11">
        <f>IF((AX12+BF12)=20,10,0)</f>
        <v>10</v>
      </c>
      <c r="BO12" s="11">
        <f>IF((AY12+BG12)=20,10,0)</f>
        <v>10</v>
      </c>
      <c r="BP12" s="21">
        <f t="shared" si="35"/>
        <v>10</v>
      </c>
      <c r="BQ12" s="22" t="str">
        <f t="shared" si="36"/>
        <v xml:space="preserve"> </v>
      </c>
      <c r="BS12" s="1">
        <f t="shared" si="2"/>
        <v>3</v>
      </c>
      <c r="BT12" s="2" t="str">
        <f t="shared" si="3"/>
        <v>0</v>
      </c>
      <c r="BU12" s="3">
        <f t="shared" si="4"/>
        <v>3</v>
      </c>
      <c r="BV12" s="1">
        <f t="shared" si="5"/>
        <v>4</v>
      </c>
      <c r="BW12" s="2" t="str">
        <f t="shared" si="6"/>
        <v>0</v>
      </c>
      <c r="BX12" s="3">
        <f t="shared" si="7"/>
        <v>4</v>
      </c>
      <c r="BY12" s="7">
        <f t="shared" si="8"/>
        <v>0</v>
      </c>
      <c r="BZ12" s="8">
        <f t="shared" si="9"/>
        <v>0</v>
      </c>
      <c r="CA12" s="6">
        <f t="shared" si="10"/>
        <v>0</v>
      </c>
      <c r="CB12" s="2">
        <f t="shared" si="11"/>
        <v>1</v>
      </c>
      <c r="CC12" s="4">
        <f t="shared" si="12"/>
        <v>0</v>
      </c>
      <c r="CD12" s="5">
        <f t="shared" si="13"/>
        <v>3</v>
      </c>
      <c r="CF12" s="1">
        <f t="shared" si="14"/>
        <v>3</v>
      </c>
      <c r="CG12" s="2" t="str">
        <f t="shared" si="15"/>
        <v>0</v>
      </c>
      <c r="CH12" s="3">
        <f t="shared" si="16"/>
        <v>3</v>
      </c>
      <c r="CI12" s="1">
        <f t="shared" si="17"/>
        <v>4</v>
      </c>
      <c r="CJ12" s="2" t="str">
        <f t="shared" si="18"/>
        <v>0</v>
      </c>
      <c r="CK12" s="3">
        <f t="shared" si="19"/>
        <v>4</v>
      </c>
      <c r="CL12" s="7">
        <f t="shared" si="20"/>
        <v>0</v>
      </c>
      <c r="CM12" s="8">
        <f t="shared" si="21"/>
        <v>0</v>
      </c>
      <c r="CN12" s="6">
        <f t="shared" si="22"/>
        <v>0</v>
      </c>
      <c r="CO12" s="2">
        <f t="shared" si="23"/>
        <v>1</v>
      </c>
      <c r="CP12" s="4">
        <f t="shared" si="24"/>
        <v>0</v>
      </c>
      <c r="CQ12" s="5">
        <f t="shared" si="25"/>
        <v>3</v>
      </c>
    </row>
    <row r="13" spans="2:95" ht="14.25">
      <c r="B13" s="23" t="str">
        <f>IF(AH13&gt;5,"Tipp prüfen"," ")</f>
        <v xml:space="preserve"> </v>
      </c>
      <c r="C13" s="45" t="s">
        <v>4</v>
      </c>
      <c r="D13" s="62" t="str">
        <f>IF(E12=""," ",SUM(D4:E12))</f>
        <v xml:space="preserve"> </v>
      </c>
      <c r="E13" s="62"/>
      <c r="F13" s="62" t="str">
        <f>IF(G4=""," ",SUM(F4:G12))</f>
        <v xml:space="preserve"> </v>
      </c>
      <c r="G13" s="62"/>
      <c r="H13" s="25" t="str">
        <f>IF(G4=""," ",SUM(H4:H12))</f>
        <v xml:space="preserve"> </v>
      </c>
      <c r="I13" s="26"/>
      <c r="AG13" s="15">
        <f>SUM(AG4:AG12)</f>
        <v>60</v>
      </c>
      <c r="AH13" s="15">
        <f>SUM(AH4:AH12)</f>
        <v>0</v>
      </c>
      <c r="AI13" s="27"/>
      <c r="AK13" s="23" t="str">
        <f>IF(BQ13&gt;5,"Tipp prüfen"," ")</f>
        <v xml:space="preserve"> </v>
      </c>
      <c r="AL13" s="47" t="s">
        <v>4</v>
      </c>
      <c r="AM13" s="63" t="str">
        <f>IF(AN12=""," ",SUM(AM4:AN12))</f>
        <v xml:space="preserve"> </v>
      </c>
      <c r="AN13" s="63"/>
      <c r="AO13" s="63" t="str">
        <f>IF(AP12=""," ",SUM(AO4:AP12))</f>
        <v xml:space="preserve"> </v>
      </c>
      <c r="AP13" s="63"/>
      <c r="AQ13" s="25" t="str">
        <f>IF(AP4=""," ",SUM(AQ4:AQ12))</f>
        <v xml:space="preserve"> </v>
      </c>
      <c r="BP13" s="15">
        <f>SUM(BP4:BP12)</f>
        <v>60</v>
      </c>
      <c r="BQ13" s="15">
        <f>SUM(BQ4:BQ12)</f>
        <v>0</v>
      </c>
    </row>
    <row r="14" spans="2:95" ht="6" customHeight="1"/>
    <row r="15" spans="2:95">
      <c r="B15" s="13" t="s">
        <v>5</v>
      </c>
      <c r="C15" s="52"/>
      <c r="D15" s="57" t="s">
        <v>1</v>
      </c>
      <c r="E15" s="58"/>
      <c r="F15" s="59" t="s">
        <v>2</v>
      </c>
      <c r="G15" s="59"/>
      <c r="H15" s="14" t="s">
        <v>3</v>
      </c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AK15" s="13" t="s">
        <v>10</v>
      </c>
      <c r="AL15" s="52"/>
      <c r="AM15" s="57" t="s">
        <v>1</v>
      </c>
      <c r="AN15" s="58"/>
      <c r="AO15" s="59" t="s">
        <v>2</v>
      </c>
      <c r="AP15" s="59"/>
      <c r="AQ15" s="14" t="s">
        <v>3</v>
      </c>
      <c r="AR15" s="15"/>
      <c r="AS15" s="15"/>
      <c r="AT15" s="15"/>
      <c r="AU15" s="15"/>
      <c r="AV15" s="15"/>
      <c r="AW15" s="15"/>
      <c r="AX15" s="15"/>
      <c r="AY15" s="15"/>
      <c r="AZ15" s="15"/>
      <c r="BA15" s="15"/>
      <c r="BB15" s="15"/>
      <c r="BC15" s="15"/>
      <c r="BD15" s="15"/>
      <c r="BE15" s="15"/>
      <c r="BF15" s="15"/>
      <c r="BG15" s="15"/>
    </row>
    <row r="16" spans="2:95" ht="15" customHeight="1">
      <c r="B16" s="56" t="s">
        <v>52</v>
      </c>
      <c r="C16" s="56" t="s">
        <v>50</v>
      </c>
      <c r="D16" s="35"/>
      <c r="E16" s="36"/>
      <c r="F16" s="35"/>
      <c r="G16" s="36"/>
      <c r="H16" s="16" t="str">
        <f>IF(G16=""," ",CD16)</f>
        <v xml:space="preserve"> </v>
      </c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AG16" s="17"/>
      <c r="AH16" s="18"/>
      <c r="AK16" s="56" t="s">
        <v>65</v>
      </c>
      <c r="AL16" s="56" t="s">
        <v>53</v>
      </c>
      <c r="AM16" s="35"/>
      <c r="AN16" s="36"/>
      <c r="AO16" s="35"/>
      <c r="AP16" s="36"/>
      <c r="AQ16" s="16" t="str">
        <f>IF(AP16=""," ",CQ16)</f>
        <v xml:space="preserve"> </v>
      </c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P16" s="17"/>
      <c r="BQ16" s="18"/>
      <c r="BS16" s="1">
        <f>IF(D16&gt;E16,"1",3)</f>
        <v>3</v>
      </c>
      <c r="BT16" s="2" t="str">
        <f>IF(D16=E16,"0",3)</f>
        <v>0</v>
      </c>
      <c r="BU16" s="3">
        <f>IF(D16&lt;E16,"2",3)</f>
        <v>3</v>
      </c>
      <c r="BV16" s="1">
        <f>IF(F16&gt;G16,"1",4)</f>
        <v>4</v>
      </c>
      <c r="BW16" s="2" t="str">
        <f>IF(F16=G16,"0",4)</f>
        <v>0</v>
      </c>
      <c r="BX16" s="3">
        <f>IF(F16&lt;G16,"2",4)</f>
        <v>4</v>
      </c>
      <c r="BY16" s="7">
        <f>COUNTIF(D16,F16)</f>
        <v>0</v>
      </c>
      <c r="BZ16" s="8">
        <f>COUNTIF(E16,G16)</f>
        <v>0</v>
      </c>
      <c r="CA16" s="6">
        <f t="shared" ref="CA16:CA24" si="46">COUNTIF(BS16:BU16,BV16)</f>
        <v>0</v>
      </c>
      <c r="CB16" s="2">
        <f t="shared" ref="CB16:CB24" si="47">COUNTIF(BS16:BU16,BW16)</f>
        <v>1</v>
      </c>
      <c r="CC16" s="4">
        <f t="shared" ref="CC16:CC24" si="48">COUNTIF(BS16:BU16,BX16)</f>
        <v>0</v>
      </c>
      <c r="CD16" s="5">
        <f>(SUM(CA16:CC16)*3+BY16+BZ16)</f>
        <v>3</v>
      </c>
      <c r="CF16" s="1">
        <f>IF(AM16&gt;AN16,"1",3)</f>
        <v>3</v>
      </c>
      <c r="CG16" s="2" t="str">
        <f>IF(AM16=AN16,"0",3)</f>
        <v>0</v>
      </c>
      <c r="CH16" s="3">
        <f>IF(AM16&lt;AN16,"2",3)</f>
        <v>3</v>
      </c>
      <c r="CI16" s="1">
        <f>IF(AO16&gt;AP16,"1",4)</f>
        <v>4</v>
      </c>
      <c r="CJ16" s="2" t="str">
        <f>IF(AO16=AP16,"0",4)</f>
        <v>0</v>
      </c>
      <c r="CK16" s="3">
        <f>IF(AO16&lt;AP16,"2",4)</f>
        <v>4</v>
      </c>
      <c r="CL16" s="7">
        <f>COUNTIF(AM16,AO16)</f>
        <v>0</v>
      </c>
      <c r="CM16" s="8">
        <f>COUNTIF(AN16,AP16)</f>
        <v>0</v>
      </c>
      <c r="CN16" s="6">
        <f t="shared" ref="CN16:CN24" si="49">COUNTIF(CF16:CH16,CI16)</f>
        <v>0</v>
      </c>
      <c r="CO16" s="2">
        <f t="shared" ref="CO16:CO24" si="50">COUNTIF(CF16:CH16,CJ16)</f>
        <v>1</v>
      </c>
      <c r="CP16" s="4">
        <f t="shared" ref="CP16:CP24" si="51">COUNTIF(CF16:CH16,CK16)</f>
        <v>0</v>
      </c>
      <c r="CQ16" s="5">
        <f>(SUM(CN16:CP16)*3+CL16+CM16)</f>
        <v>3</v>
      </c>
    </row>
    <row r="17" spans="2:95" ht="15" customHeight="1">
      <c r="B17" s="56" t="s">
        <v>55</v>
      </c>
      <c r="C17" s="56" t="s">
        <v>48</v>
      </c>
      <c r="D17" s="35"/>
      <c r="E17" s="36"/>
      <c r="F17" s="35"/>
      <c r="G17" s="36"/>
      <c r="H17" s="16" t="str">
        <f t="shared" ref="H17:H24" si="52">IF(G17=""," ",CD17)</f>
        <v xml:space="preserve"> </v>
      </c>
      <c r="I17" s="15">
        <f>IF(D16=D17,10,0)</f>
        <v>10</v>
      </c>
      <c r="J17" s="15"/>
      <c r="K17" s="15"/>
      <c r="L17" s="15"/>
      <c r="M17" s="15"/>
      <c r="N17" s="15"/>
      <c r="O17" s="15"/>
      <c r="P17" s="15"/>
      <c r="Q17" s="15">
        <f>IF((D16+E16)=(D17+E17),10,0)</f>
        <v>10</v>
      </c>
      <c r="R17" s="15"/>
      <c r="S17" s="15"/>
      <c r="T17" s="15"/>
      <c r="U17" s="15"/>
      <c r="V17" s="15"/>
      <c r="W17" s="15"/>
      <c r="X17" s="15"/>
      <c r="Y17" s="11">
        <f>IF((I17+Q17)=20,10,0)</f>
        <v>10</v>
      </c>
      <c r="AG17" s="19">
        <f>IF((Y17+Z17+AA17+AB17+AC17+AD17+AE17+AF17)&gt;20,10,0)</f>
        <v>0</v>
      </c>
      <c r="AH17" s="20" t="str">
        <f>IF(E17=""," ",AG17)</f>
        <v xml:space="preserve"> </v>
      </c>
      <c r="AK17" s="56" t="s">
        <v>59</v>
      </c>
      <c r="AL17" s="56" t="s">
        <v>55</v>
      </c>
      <c r="AM17" s="35"/>
      <c r="AN17" s="36"/>
      <c r="AO17" s="35"/>
      <c r="AP17" s="36"/>
      <c r="AQ17" s="16" t="str">
        <f t="shared" ref="AQ17:AQ24" si="53">IF(AP17=""," ",CQ17)</f>
        <v xml:space="preserve"> </v>
      </c>
      <c r="AR17" s="15">
        <f>IF(AM16=AM17,10,0)</f>
        <v>10</v>
      </c>
      <c r="AS17" s="15"/>
      <c r="AT17" s="15"/>
      <c r="AU17" s="15"/>
      <c r="AV17" s="15"/>
      <c r="AW17" s="15"/>
      <c r="AX17" s="15"/>
      <c r="AY17" s="15"/>
      <c r="AZ17" s="15">
        <f>IF((AM16+AN16)=(AM17+AN17),10,0)</f>
        <v>10</v>
      </c>
      <c r="BA17" s="15"/>
      <c r="BB17" s="15"/>
      <c r="BC17" s="15"/>
      <c r="BD17" s="15"/>
      <c r="BE17" s="15"/>
      <c r="BF17" s="15"/>
      <c r="BG17" s="15"/>
      <c r="BH17" s="11">
        <f>IF((AR17+AZ17)=20,10,0)</f>
        <v>10</v>
      </c>
      <c r="BP17" s="19">
        <f>IF((BH17+BI17+BJ17+BK17+BL17+BM17+BN17+BO17)&gt;20,10,0)</f>
        <v>0</v>
      </c>
      <c r="BQ17" s="20" t="str">
        <f>IF(AN17=""," ",BP17)</f>
        <v xml:space="preserve"> </v>
      </c>
      <c r="BS17" s="1">
        <f t="shared" ref="BS17:BS24" si="54">IF(D17&gt;E17,"1",3)</f>
        <v>3</v>
      </c>
      <c r="BT17" s="2" t="str">
        <f t="shared" ref="BT17:BT24" si="55">IF(D17=E17,"0",3)</f>
        <v>0</v>
      </c>
      <c r="BU17" s="3">
        <f t="shared" ref="BU17:BU24" si="56">IF(D17&lt;E17,"2",3)</f>
        <v>3</v>
      </c>
      <c r="BV17" s="1">
        <f t="shared" ref="BV17:BV24" si="57">IF(F17&gt;G17,"1",4)</f>
        <v>4</v>
      </c>
      <c r="BW17" s="2" t="str">
        <f t="shared" ref="BW17:BW24" si="58">IF(F17=G17,"0",4)</f>
        <v>0</v>
      </c>
      <c r="BX17" s="3">
        <f t="shared" ref="BX17:BX24" si="59">IF(F17&lt;G17,"2",4)</f>
        <v>4</v>
      </c>
      <c r="BY17" s="7">
        <f t="shared" ref="BY17:BY24" si="60">COUNTIF(D17,F17)</f>
        <v>0</v>
      </c>
      <c r="BZ17" s="8">
        <f t="shared" ref="BZ17:BZ24" si="61">COUNTIF(E17,G17)</f>
        <v>0</v>
      </c>
      <c r="CA17" s="6">
        <f t="shared" si="46"/>
        <v>0</v>
      </c>
      <c r="CB17" s="2">
        <f t="shared" si="47"/>
        <v>1</v>
      </c>
      <c r="CC17" s="4">
        <f t="shared" si="48"/>
        <v>0</v>
      </c>
      <c r="CD17" s="5">
        <f t="shared" ref="CD17:CD24" si="62">(SUM(CA17:CC17)*3+BY17+BZ17)</f>
        <v>3</v>
      </c>
      <c r="CF17" s="1">
        <f t="shared" ref="CF17:CF24" si="63">IF(AM17&gt;AN17,"1",3)</f>
        <v>3</v>
      </c>
      <c r="CG17" s="2" t="str">
        <f t="shared" ref="CG17:CG24" si="64">IF(AM17=AN17,"0",3)</f>
        <v>0</v>
      </c>
      <c r="CH17" s="3">
        <f t="shared" ref="CH17:CH24" si="65">IF(AM17&lt;AN17,"2",3)</f>
        <v>3</v>
      </c>
      <c r="CI17" s="1">
        <f t="shared" ref="CI17:CI24" si="66">IF(AO17&gt;AP17,"1",4)</f>
        <v>4</v>
      </c>
      <c r="CJ17" s="2" t="str">
        <f t="shared" ref="CJ17:CJ24" si="67">IF(AO17=AP17,"0",4)</f>
        <v>0</v>
      </c>
      <c r="CK17" s="3">
        <f t="shared" ref="CK17:CK24" si="68">IF(AO17&lt;AP17,"2",4)</f>
        <v>4</v>
      </c>
      <c r="CL17" s="7">
        <f t="shared" ref="CL17:CL24" si="69">COUNTIF(AM17,AO17)</f>
        <v>0</v>
      </c>
      <c r="CM17" s="8">
        <f t="shared" ref="CM17:CM24" si="70">COUNTIF(AN17,AP17)</f>
        <v>0</v>
      </c>
      <c r="CN17" s="6">
        <f t="shared" si="49"/>
        <v>0</v>
      </c>
      <c r="CO17" s="2">
        <f t="shared" si="50"/>
        <v>1</v>
      </c>
      <c r="CP17" s="4">
        <f t="shared" si="51"/>
        <v>0</v>
      </c>
      <c r="CQ17" s="5">
        <f t="shared" ref="CQ17:CQ24" si="71">(SUM(CN17:CP17)*3+CL17+CM17)</f>
        <v>3</v>
      </c>
    </row>
    <row r="18" spans="2:95" ht="15" customHeight="1">
      <c r="B18" s="56" t="s">
        <v>53</v>
      </c>
      <c r="C18" s="56" t="s">
        <v>45</v>
      </c>
      <c r="D18" s="35"/>
      <c r="E18" s="36"/>
      <c r="F18" s="35"/>
      <c r="G18" s="36"/>
      <c r="H18" s="16" t="str">
        <f t="shared" si="52"/>
        <v xml:space="preserve"> </v>
      </c>
      <c r="I18" s="15">
        <f t="shared" ref="I18:I24" si="72">IF(D17=D18,10,0)</f>
        <v>10</v>
      </c>
      <c r="J18" s="15">
        <f>IF(D16=D18,10,0)</f>
        <v>10</v>
      </c>
      <c r="K18" s="15"/>
      <c r="L18" s="15"/>
      <c r="M18" s="15"/>
      <c r="N18" s="15"/>
      <c r="O18" s="15"/>
      <c r="P18" s="15"/>
      <c r="Q18" s="15">
        <f t="shared" ref="Q18:Q24" si="73">IF((D17+E17)=(D18+E18),10,0)</f>
        <v>10</v>
      </c>
      <c r="R18" s="15">
        <f>IF((D16+E16)=(D18+E18),10,0)</f>
        <v>10</v>
      </c>
      <c r="S18" s="15"/>
      <c r="T18" s="15"/>
      <c r="U18" s="15"/>
      <c r="V18" s="15"/>
      <c r="W18" s="15"/>
      <c r="X18" s="15"/>
      <c r="Y18" s="11">
        <f t="shared" ref="Y18:Y24" si="74">IF((I18+Q18)=20,10,0)</f>
        <v>10</v>
      </c>
      <c r="Z18" s="11">
        <f t="shared" ref="Z18:Z24" si="75">IF((J18+R18)=20,10,0)</f>
        <v>10</v>
      </c>
      <c r="AG18" s="19">
        <f t="shared" ref="AG18:AG24" si="76">IF((Y18+Z18+AA18+AB18+AC18+AD18+AE18+AF18)&gt;20,10,0)</f>
        <v>0</v>
      </c>
      <c r="AH18" s="20" t="str">
        <f t="shared" ref="AH18:AH24" si="77">IF(E18=""," ",AG18)</f>
        <v xml:space="preserve"> </v>
      </c>
      <c r="AK18" s="56" t="s">
        <v>62</v>
      </c>
      <c r="AL18" s="56" t="s">
        <v>50</v>
      </c>
      <c r="AM18" s="35"/>
      <c r="AN18" s="36"/>
      <c r="AO18" s="35"/>
      <c r="AP18" s="36"/>
      <c r="AQ18" s="16" t="str">
        <f t="shared" si="53"/>
        <v xml:space="preserve"> </v>
      </c>
      <c r="AR18" s="15">
        <f t="shared" ref="AR18:AR24" si="78">IF(AM17=AM18,10,0)</f>
        <v>10</v>
      </c>
      <c r="AS18" s="15">
        <f>IF(AM16=AM18,10,0)</f>
        <v>10</v>
      </c>
      <c r="AT18" s="15"/>
      <c r="AU18" s="15"/>
      <c r="AV18" s="15"/>
      <c r="AW18" s="15"/>
      <c r="AX18" s="15"/>
      <c r="AY18" s="15"/>
      <c r="AZ18" s="15">
        <f t="shared" ref="AZ18:AZ24" si="79">IF((AM17+AN17)=(AM18+AN18),10,0)</f>
        <v>10</v>
      </c>
      <c r="BA18" s="15">
        <f>IF((AM16+AN16)=(AM18+AN18),10,0)</f>
        <v>10</v>
      </c>
      <c r="BB18" s="15"/>
      <c r="BC18" s="15"/>
      <c r="BD18" s="15"/>
      <c r="BE18" s="15"/>
      <c r="BF18" s="15"/>
      <c r="BG18" s="15"/>
      <c r="BH18" s="11">
        <f t="shared" ref="BH18:BH24" si="80">IF((AR18+AZ18)=20,10,0)</f>
        <v>10</v>
      </c>
      <c r="BI18" s="11">
        <f t="shared" ref="BI18:BI24" si="81">IF((AS18+BA18)=20,10,0)</f>
        <v>10</v>
      </c>
      <c r="BP18" s="19">
        <f t="shared" ref="BP18:BP24" si="82">IF((BH18+BI18+BJ18+BK18+BL18+BM18+BN18+BO18)&gt;20,10,0)</f>
        <v>0</v>
      </c>
      <c r="BQ18" s="20" t="str">
        <f t="shared" ref="BQ18:BQ24" si="83">IF(AN18=""," ",BP18)</f>
        <v xml:space="preserve"> </v>
      </c>
      <c r="BS18" s="1">
        <f t="shared" si="54"/>
        <v>3</v>
      </c>
      <c r="BT18" s="2" t="str">
        <f t="shared" si="55"/>
        <v>0</v>
      </c>
      <c r="BU18" s="3">
        <f t="shared" si="56"/>
        <v>3</v>
      </c>
      <c r="BV18" s="1">
        <f t="shared" si="57"/>
        <v>4</v>
      </c>
      <c r="BW18" s="2" t="str">
        <f t="shared" si="58"/>
        <v>0</v>
      </c>
      <c r="BX18" s="3">
        <f t="shared" si="59"/>
        <v>4</v>
      </c>
      <c r="BY18" s="7">
        <f t="shared" si="60"/>
        <v>0</v>
      </c>
      <c r="BZ18" s="8">
        <f t="shared" si="61"/>
        <v>0</v>
      </c>
      <c r="CA18" s="6">
        <f t="shared" si="46"/>
        <v>0</v>
      </c>
      <c r="CB18" s="2">
        <f t="shared" si="47"/>
        <v>1</v>
      </c>
      <c r="CC18" s="4">
        <f t="shared" si="48"/>
        <v>0</v>
      </c>
      <c r="CD18" s="5">
        <f t="shared" si="62"/>
        <v>3</v>
      </c>
      <c r="CF18" s="1">
        <f t="shared" si="63"/>
        <v>3</v>
      </c>
      <c r="CG18" s="2" t="str">
        <f t="shared" si="64"/>
        <v>0</v>
      </c>
      <c r="CH18" s="3">
        <f t="shared" si="65"/>
        <v>3</v>
      </c>
      <c r="CI18" s="1">
        <f t="shared" si="66"/>
        <v>4</v>
      </c>
      <c r="CJ18" s="2" t="str">
        <f t="shared" si="67"/>
        <v>0</v>
      </c>
      <c r="CK18" s="3">
        <f t="shared" si="68"/>
        <v>4</v>
      </c>
      <c r="CL18" s="7">
        <f t="shared" si="69"/>
        <v>0</v>
      </c>
      <c r="CM18" s="8">
        <f t="shared" si="70"/>
        <v>0</v>
      </c>
      <c r="CN18" s="6">
        <f t="shared" si="49"/>
        <v>0</v>
      </c>
      <c r="CO18" s="2">
        <f t="shared" si="50"/>
        <v>1</v>
      </c>
      <c r="CP18" s="4">
        <f t="shared" si="51"/>
        <v>0</v>
      </c>
      <c r="CQ18" s="5">
        <f t="shared" si="71"/>
        <v>3</v>
      </c>
    </row>
    <row r="19" spans="2:95" ht="15" customHeight="1">
      <c r="B19" s="56" t="s">
        <v>57</v>
      </c>
      <c r="C19" s="56" t="s">
        <v>62</v>
      </c>
      <c r="D19" s="35"/>
      <c r="E19" s="36"/>
      <c r="F19" s="35"/>
      <c r="G19" s="36"/>
      <c r="H19" s="16" t="str">
        <f t="shared" si="52"/>
        <v xml:space="preserve"> </v>
      </c>
      <c r="I19" s="15">
        <f t="shared" si="72"/>
        <v>10</v>
      </c>
      <c r="J19" s="15">
        <f t="shared" ref="J19:J24" si="84">IF(D17=D19,10,0)</f>
        <v>10</v>
      </c>
      <c r="K19" s="15">
        <f t="shared" ref="K19:K24" si="85">IF(D16=D19,10,0)</f>
        <v>10</v>
      </c>
      <c r="L19" s="15"/>
      <c r="M19" s="15"/>
      <c r="N19" s="15"/>
      <c r="O19" s="15"/>
      <c r="P19" s="15"/>
      <c r="Q19" s="15">
        <f t="shared" si="73"/>
        <v>10</v>
      </c>
      <c r="R19" s="15">
        <f t="shared" ref="R19:R24" si="86">IF((D17+E17)=(D19+E19),10,0)</f>
        <v>10</v>
      </c>
      <c r="S19" s="15">
        <f t="shared" ref="S19:S24" si="87">IF((D16+E16)=(D19+E19),10,0)</f>
        <v>10</v>
      </c>
      <c r="T19" s="15"/>
      <c r="U19" s="15"/>
      <c r="V19" s="15"/>
      <c r="W19" s="15"/>
      <c r="X19" s="15"/>
      <c r="Y19" s="11">
        <f t="shared" si="74"/>
        <v>10</v>
      </c>
      <c r="Z19" s="11">
        <f t="shared" si="75"/>
        <v>10</v>
      </c>
      <c r="AA19" s="11">
        <f t="shared" ref="AA19:AA24" si="88">IF((K19+S19)=20,10,0)</f>
        <v>10</v>
      </c>
      <c r="AG19" s="19">
        <f t="shared" si="76"/>
        <v>10</v>
      </c>
      <c r="AH19" s="20" t="str">
        <f t="shared" si="77"/>
        <v xml:space="preserve"> </v>
      </c>
      <c r="AK19" s="56" t="s">
        <v>45</v>
      </c>
      <c r="AL19" s="56" t="s">
        <v>56</v>
      </c>
      <c r="AM19" s="35"/>
      <c r="AN19" s="36"/>
      <c r="AO19" s="35"/>
      <c r="AP19" s="36"/>
      <c r="AQ19" s="16" t="str">
        <f t="shared" si="53"/>
        <v xml:space="preserve"> </v>
      </c>
      <c r="AR19" s="15">
        <f t="shared" si="78"/>
        <v>10</v>
      </c>
      <c r="AS19" s="15">
        <f t="shared" ref="AS19:AS24" si="89">IF(AM17=AM19,10,0)</f>
        <v>10</v>
      </c>
      <c r="AT19" s="15">
        <f t="shared" ref="AT19:AT24" si="90">IF(AM16=AM19,10,0)</f>
        <v>10</v>
      </c>
      <c r="AU19" s="15"/>
      <c r="AV19" s="15"/>
      <c r="AW19" s="15"/>
      <c r="AX19" s="15"/>
      <c r="AY19" s="15"/>
      <c r="AZ19" s="15">
        <f t="shared" si="79"/>
        <v>10</v>
      </c>
      <c r="BA19" s="15">
        <f t="shared" ref="BA19:BA24" si="91">IF((AM17+AN17)=(AM19+AN19),10,0)</f>
        <v>10</v>
      </c>
      <c r="BB19" s="15">
        <f t="shared" ref="BB19:BB24" si="92">IF((AM16+AN16)=(AM19+AN19),10,0)</f>
        <v>10</v>
      </c>
      <c r="BC19" s="15"/>
      <c r="BD19" s="15"/>
      <c r="BE19" s="15"/>
      <c r="BF19" s="15"/>
      <c r="BG19" s="15"/>
      <c r="BH19" s="11">
        <f t="shared" si="80"/>
        <v>10</v>
      </c>
      <c r="BI19" s="11">
        <f t="shared" si="81"/>
        <v>10</v>
      </c>
      <c r="BJ19" s="11">
        <f t="shared" ref="BJ19:BJ24" si="93">IF((AT19+BB19)=20,10,0)</f>
        <v>10</v>
      </c>
      <c r="BP19" s="19">
        <f t="shared" si="82"/>
        <v>10</v>
      </c>
      <c r="BQ19" s="20" t="str">
        <f t="shared" si="83"/>
        <v xml:space="preserve"> </v>
      </c>
      <c r="BS19" s="1">
        <f t="shared" si="54"/>
        <v>3</v>
      </c>
      <c r="BT19" s="2" t="str">
        <f t="shared" si="55"/>
        <v>0</v>
      </c>
      <c r="BU19" s="3">
        <f t="shared" si="56"/>
        <v>3</v>
      </c>
      <c r="BV19" s="1">
        <f t="shared" si="57"/>
        <v>4</v>
      </c>
      <c r="BW19" s="2" t="str">
        <f t="shared" si="58"/>
        <v>0</v>
      </c>
      <c r="BX19" s="3">
        <f t="shared" si="59"/>
        <v>4</v>
      </c>
      <c r="BY19" s="7">
        <f t="shared" si="60"/>
        <v>0</v>
      </c>
      <c r="BZ19" s="8">
        <f t="shared" si="61"/>
        <v>0</v>
      </c>
      <c r="CA19" s="6">
        <f t="shared" si="46"/>
        <v>0</v>
      </c>
      <c r="CB19" s="2">
        <f t="shared" si="47"/>
        <v>1</v>
      </c>
      <c r="CC19" s="4">
        <f t="shared" si="48"/>
        <v>0</v>
      </c>
      <c r="CD19" s="5">
        <f t="shared" si="62"/>
        <v>3</v>
      </c>
      <c r="CF19" s="1">
        <f t="shared" si="63"/>
        <v>3</v>
      </c>
      <c r="CG19" s="2" t="str">
        <f t="shared" si="64"/>
        <v>0</v>
      </c>
      <c r="CH19" s="3">
        <f t="shared" si="65"/>
        <v>3</v>
      </c>
      <c r="CI19" s="1">
        <f t="shared" si="66"/>
        <v>4</v>
      </c>
      <c r="CJ19" s="2" t="str">
        <f t="shared" si="67"/>
        <v>0</v>
      </c>
      <c r="CK19" s="3">
        <f t="shared" si="68"/>
        <v>4</v>
      </c>
      <c r="CL19" s="7">
        <f t="shared" si="69"/>
        <v>0</v>
      </c>
      <c r="CM19" s="8">
        <f t="shared" si="70"/>
        <v>0</v>
      </c>
      <c r="CN19" s="6">
        <f t="shared" si="49"/>
        <v>0</v>
      </c>
      <c r="CO19" s="2">
        <f t="shared" si="50"/>
        <v>1</v>
      </c>
      <c r="CP19" s="4">
        <f t="shared" si="51"/>
        <v>0</v>
      </c>
      <c r="CQ19" s="5">
        <f t="shared" si="71"/>
        <v>3</v>
      </c>
    </row>
    <row r="20" spans="2:95" ht="15" customHeight="1">
      <c r="B20" s="56" t="s">
        <v>56</v>
      </c>
      <c r="C20" s="56" t="s">
        <v>60</v>
      </c>
      <c r="D20" s="35"/>
      <c r="E20" s="36"/>
      <c r="F20" s="35"/>
      <c r="G20" s="36"/>
      <c r="H20" s="16" t="str">
        <f t="shared" si="52"/>
        <v xml:space="preserve"> </v>
      </c>
      <c r="I20" s="15">
        <f t="shared" si="72"/>
        <v>10</v>
      </c>
      <c r="J20" s="15">
        <f t="shared" si="84"/>
        <v>10</v>
      </c>
      <c r="K20" s="15">
        <f t="shared" si="85"/>
        <v>10</v>
      </c>
      <c r="L20" s="15">
        <f>IF(D16=D20,10,0)</f>
        <v>10</v>
      </c>
      <c r="M20" s="15"/>
      <c r="N20" s="15"/>
      <c r="O20" s="15"/>
      <c r="P20" s="15"/>
      <c r="Q20" s="15">
        <f t="shared" si="73"/>
        <v>10</v>
      </c>
      <c r="R20" s="15">
        <f t="shared" si="86"/>
        <v>10</v>
      </c>
      <c r="S20" s="15">
        <f t="shared" si="87"/>
        <v>10</v>
      </c>
      <c r="T20" s="15">
        <f>IF((D16+E16)=(D20+E20),10,0)</f>
        <v>10</v>
      </c>
      <c r="U20" s="15"/>
      <c r="V20" s="15"/>
      <c r="W20" s="15"/>
      <c r="X20" s="15"/>
      <c r="Y20" s="11">
        <f t="shared" si="74"/>
        <v>10</v>
      </c>
      <c r="Z20" s="11">
        <f t="shared" si="75"/>
        <v>10</v>
      </c>
      <c r="AA20" s="11">
        <f t="shared" si="88"/>
        <v>10</v>
      </c>
      <c r="AB20" s="11">
        <f>IF((L20+T20)=20,10,0)</f>
        <v>10</v>
      </c>
      <c r="AG20" s="19">
        <f t="shared" si="76"/>
        <v>10</v>
      </c>
      <c r="AH20" s="20" t="str">
        <f t="shared" si="77"/>
        <v xml:space="preserve"> </v>
      </c>
      <c r="AK20" s="56" t="s">
        <v>46</v>
      </c>
      <c r="AL20" s="56" t="s">
        <v>47</v>
      </c>
      <c r="AM20" s="35"/>
      <c r="AN20" s="36"/>
      <c r="AO20" s="35"/>
      <c r="AP20" s="36"/>
      <c r="AQ20" s="16" t="str">
        <f t="shared" si="53"/>
        <v xml:space="preserve"> </v>
      </c>
      <c r="AR20" s="15">
        <f t="shared" si="78"/>
        <v>10</v>
      </c>
      <c r="AS20" s="15">
        <f t="shared" si="89"/>
        <v>10</v>
      </c>
      <c r="AT20" s="15">
        <f t="shared" si="90"/>
        <v>10</v>
      </c>
      <c r="AU20" s="15">
        <f>IF(AM16=AM20,10,0)</f>
        <v>10</v>
      </c>
      <c r="AV20" s="15"/>
      <c r="AW20" s="15"/>
      <c r="AX20" s="15"/>
      <c r="AY20" s="15"/>
      <c r="AZ20" s="15">
        <f t="shared" si="79"/>
        <v>10</v>
      </c>
      <c r="BA20" s="15">
        <f t="shared" si="91"/>
        <v>10</v>
      </c>
      <c r="BB20" s="15">
        <f t="shared" si="92"/>
        <v>10</v>
      </c>
      <c r="BC20" s="15">
        <f>IF((AM16+AN16)=(AM20+AN20),10,0)</f>
        <v>10</v>
      </c>
      <c r="BD20" s="15"/>
      <c r="BE20" s="15"/>
      <c r="BF20" s="15"/>
      <c r="BG20" s="15"/>
      <c r="BH20" s="11">
        <f t="shared" si="80"/>
        <v>10</v>
      </c>
      <c r="BI20" s="11">
        <f t="shared" si="81"/>
        <v>10</v>
      </c>
      <c r="BJ20" s="11">
        <f t="shared" si="93"/>
        <v>10</v>
      </c>
      <c r="BK20" s="11">
        <f>IF((AU20+BC20)=20,10,0)</f>
        <v>10</v>
      </c>
      <c r="BP20" s="19">
        <f t="shared" si="82"/>
        <v>10</v>
      </c>
      <c r="BQ20" s="20" t="str">
        <f t="shared" si="83"/>
        <v xml:space="preserve"> </v>
      </c>
      <c r="BS20" s="1">
        <f t="shared" si="54"/>
        <v>3</v>
      </c>
      <c r="BT20" s="2" t="str">
        <f t="shared" si="55"/>
        <v>0</v>
      </c>
      <c r="BU20" s="3">
        <f t="shared" si="56"/>
        <v>3</v>
      </c>
      <c r="BV20" s="1">
        <f t="shared" si="57"/>
        <v>4</v>
      </c>
      <c r="BW20" s="2" t="str">
        <f t="shared" si="58"/>
        <v>0</v>
      </c>
      <c r="BX20" s="3">
        <f t="shared" si="59"/>
        <v>4</v>
      </c>
      <c r="BY20" s="7">
        <f t="shared" si="60"/>
        <v>0</v>
      </c>
      <c r="BZ20" s="8">
        <f t="shared" si="61"/>
        <v>0</v>
      </c>
      <c r="CA20" s="6">
        <f t="shared" si="46"/>
        <v>0</v>
      </c>
      <c r="CB20" s="2">
        <f t="shared" si="47"/>
        <v>1</v>
      </c>
      <c r="CC20" s="4">
        <f t="shared" si="48"/>
        <v>0</v>
      </c>
      <c r="CD20" s="5">
        <f t="shared" si="62"/>
        <v>3</v>
      </c>
      <c r="CF20" s="1">
        <f t="shared" si="63"/>
        <v>3</v>
      </c>
      <c r="CG20" s="2" t="str">
        <f t="shared" si="64"/>
        <v>0</v>
      </c>
      <c r="CH20" s="3">
        <f t="shared" si="65"/>
        <v>3</v>
      </c>
      <c r="CI20" s="1">
        <f t="shared" si="66"/>
        <v>4</v>
      </c>
      <c r="CJ20" s="2" t="str">
        <f t="shared" si="67"/>
        <v>0</v>
      </c>
      <c r="CK20" s="3">
        <f t="shared" si="68"/>
        <v>4</v>
      </c>
      <c r="CL20" s="7">
        <f t="shared" si="69"/>
        <v>0</v>
      </c>
      <c r="CM20" s="8">
        <f t="shared" si="70"/>
        <v>0</v>
      </c>
      <c r="CN20" s="6">
        <f t="shared" si="49"/>
        <v>0</v>
      </c>
      <c r="CO20" s="2">
        <f t="shared" si="50"/>
        <v>1</v>
      </c>
      <c r="CP20" s="4">
        <f t="shared" si="51"/>
        <v>0</v>
      </c>
      <c r="CQ20" s="5">
        <f t="shared" si="71"/>
        <v>3</v>
      </c>
    </row>
    <row r="21" spans="2:95" ht="15" customHeight="1">
      <c r="B21" s="56" t="s">
        <v>54</v>
      </c>
      <c r="C21" s="56" t="s">
        <v>49</v>
      </c>
      <c r="D21" s="35"/>
      <c r="E21" s="36"/>
      <c r="F21" s="35"/>
      <c r="G21" s="36"/>
      <c r="H21" s="16" t="str">
        <f t="shared" si="52"/>
        <v xml:space="preserve"> </v>
      </c>
      <c r="I21" s="15">
        <f t="shared" si="72"/>
        <v>10</v>
      </c>
      <c r="J21" s="15">
        <f t="shared" si="84"/>
        <v>10</v>
      </c>
      <c r="K21" s="15">
        <f t="shared" si="85"/>
        <v>10</v>
      </c>
      <c r="L21" s="15">
        <f>IF(D17=D21,10,0)</f>
        <v>10</v>
      </c>
      <c r="M21" s="15">
        <f>IF(D16=D21,10,0)</f>
        <v>10</v>
      </c>
      <c r="N21" s="15"/>
      <c r="O21" s="15"/>
      <c r="P21" s="15"/>
      <c r="Q21" s="15">
        <f t="shared" si="73"/>
        <v>10</v>
      </c>
      <c r="R21" s="15">
        <f t="shared" si="86"/>
        <v>10</v>
      </c>
      <c r="S21" s="15">
        <f t="shared" si="87"/>
        <v>10</v>
      </c>
      <c r="T21" s="15">
        <f>IF((D17+E17)=(D21+E21),10,0)</f>
        <v>10</v>
      </c>
      <c r="U21" s="15">
        <f>IF((D16+E16)=(D21+E21),10,0)</f>
        <v>10</v>
      </c>
      <c r="V21" s="15"/>
      <c r="W21" s="15"/>
      <c r="X21" s="15"/>
      <c r="Y21" s="11">
        <f t="shared" si="74"/>
        <v>10</v>
      </c>
      <c r="Z21" s="11">
        <f t="shared" si="75"/>
        <v>10</v>
      </c>
      <c r="AA21" s="11">
        <f t="shared" si="88"/>
        <v>10</v>
      </c>
      <c r="AB21" s="11">
        <f>IF((L21+T21)=20,10,0)</f>
        <v>10</v>
      </c>
      <c r="AC21" s="11">
        <f>IF((M21+U21)=20,10,0)</f>
        <v>10</v>
      </c>
      <c r="AG21" s="19">
        <f t="shared" si="76"/>
        <v>10</v>
      </c>
      <c r="AH21" s="20" t="str">
        <f t="shared" si="77"/>
        <v xml:space="preserve"> </v>
      </c>
      <c r="AK21" s="56" t="s">
        <v>49</v>
      </c>
      <c r="AL21" s="56" t="s">
        <v>57</v>
      </c>
      <c r="AM21" s="35"/>
      <c r="AN21" s="36"/>
      <c r="AO21" s="35"/>
      <c r="AP21" s="36"/>
      <c r="AQ21" s="16" t="str">
        <f t="shared" si="53"/>
        <v xml:space="preserve"> </v>
      </c>
      <c r="AR21" s="15">
        <f t="shared" si="78"/>
        <v>10</v>
      </c>
      <c r="AS21" s="15">
        <f t="shared" si="89"/>
        <v>10</v>
      </c>
      <c r="AT21" s="15">
        <f t="shared" si="90"/>
        <v>10</v>
      </c>
      <c r="AU21" s="15">
        <f>IF(AM17=AM21,10,0)</f>
        <v>10</v>
      </c>
      <c r="AV21" s="15">
        <f>IF(AM16=AM21,10,0)</f>
        <v>10</v>
      </c>
      <c r="AW21" s="15"/>
      <c r="AX21" s="15"/>
      <c r="AY21" s="15"/>
      <c r="AZ21" s="15">
        <f t="shared" si="79"/>
        <v>10</v>
      </c>
      <c r="BA21" s="15">
        <f t="shared" si="91"/>
        <v>10</v>
      </c>
      <c r="BB21" s="15">
        <f t="shared" si="92"/>
        <v>10</v>
      </c>
      <c r="BC21" s="15">
        <f>IF((AM17+AN17)=(AM21+AN21),10,0)</f>
        <v>10</v>
      </c>
      <c r="BD21" s="15">
        <f>IF((AM16+AN16)=(AM21+AN21),10,0)</f>
        <v>10</v>
      </c>
      <c r="BE21" s="15"/>
      <c r="BF21" s="15"/>
      <c r="BG21" s="15"/>
      <c r="BH21" s="11">
        <f t="shared" si="80"/>
        <v>10</v>
      </c>
      <c r="BI21" s="11">
        <f t="shared" si="81"/>
        <v>10</v>
      </c>
      <c r="BJ21" s="11">
        <f t="shared" si="93"/>
        <v>10</v>
      </c>
      <c r="BK21" s="11">
        <f>IF((AU21+BC21)=20,10,0)</f>
        <v>10</v>
      </c>
      <c r="BL21" s="11">
        <f>IF((AV21+BD21)=20,10,0)</f>
        <v>10</v>
      </c>
      <c r="BP21" s="19">
        <f t="shared" si="82"/>
        <v>10</v>
      </c>
      <c r="BQ21" s="20" t="str">
        <f t="shared" si="83"/>
        <v xml:space="preserve"> </v>
      </c>
      <c r="BS21" s="1">
        <f t="shared" si="54"/>
        <v>3</v>
      </c>
      <c r="BT21" s="2" t="str">
        <f t="shared" si="55"/>
        <v>0</v>
      </c>
      <c r="BU21" s="3">
        <f t="shared" si="56"/>
        <v>3</v>
      </c>
      <c r="BV21" s="1">
        <f t="shared" si="57"/>
        <v>4</v>
      </c>
      <c r="BW21" s="2" t="str">
        <f t="shared" si="58"/>
        <v>0</v>
      </c>
      <c r="BX21" s="3">
        <f t="shared" si="59"/>
        <v>4</v>
      </c>
      <c r="BY21" s="7">
        <f t="shared" si="60"/>
        <v>0</v>
      </c>
      <c r="BZ21" s="8">
        <f t="shared" si="61"/>
        <v>0</v>
      </c>
      <c r="CA21" s="6">
        <f t="shared" si="46"/>
        <v>0</v>
      </c>
      <c r="CB21" s="2">
        <f t="shared" si="47"/>
        <v>1</v>
      </c>
      <c r="CC21" s="4">
        <f t="shared" si="48"/>
        <v>0</v>
      </c>
      <c r="CD21" s="5">
        <f t="shared" si="62"/>
        <v>3</v>
      </c>
      <c r="CF21" s="1">
        <f t="shared" si="63"/>
        <v>3</v>
      </c>
      <c r="CG21" s="2" t="str">
        <f t="shared" si="64"/>
        <v>0</v>
      </c>
      <c r="CH21" s="3">
        <f t="shared" si="65"/>
        <v>3</v>
      </c>
      <c r="CI21" s="1">
        <f t="shared" si="66"/>
        <v>4</v>
      </c>
      <c r="CJ21" s="2" t="str">
        <f t="shared" si="67"/>
        <v>0</v>
      </c>
      <c r="CK21" s="3">
        <f t="shared" si="68"/>
        <v>4</v>
      </c>
      <c r="CL21" s="7">
        <f t="shared" si="69"/>
        <v>0</v>
      </c>
      <c r="CM21" s="8">
        <f t="shared" si="70"/>
        <v>0</v>
      </c>
      <c r="CN21" s="6">
        <f t="shared" si="49"/>
        <v>0</v>
      </c>
      <c r="CO21" s="2">
        <f t="shared" si="50"/>
        <v>1</v>
      </c>
      <c r="CP21" s="4">
        <f t="shared" si="51"/>
        <v>0</v>
      </c>
      <c r="CQ21" s="5">
        <f t="shared" si="71"/>
        <v>3</v>
      </c>
    </row>
    <row r="22" spans="2:95" ht="15" customHeight="1">
      <c r="B22" s="56" t="s">
        <v>58</v>
      </c>
      <c r="C22" s="56" t="s">
        <v>63</v>
      </c>
      <c r="D22" s="35"/>
      <c r="E22" s="36"/>
      <c r="F22" s="35"/>
      <c r="G22" s="36"/>
      <c r="H22" s="16" t="str">
        <f t="shared" si="52"/>
        <v xml:space="preserve"> </v>
      </c>
      <c r="I22" s="15">
        <f t="shared" si="72"/>
        <v>10</v>
      </c>
      <c r="J22" s="15">
        <f t="shared" si="84"/>
        <v>10</v>
      </c>
      <c r="K22" s="15">
        <f t="shared" si="85"/>
        <v>10</v>
      </c>
      <c r="L22" s="15">
        <f>IF(D18=D22,10,0)</f>
        <v>10</v>
      </c>
      <c r="M22" s="15">
        <f>IF(D17=D22,10,0)</f>
        <v>10</v>
      </c>
      <c r="N22" s="15">
        <f>IF(D16=D22,10,0)</f>
        <v>10</v>
      </c>
      <c r="O22" s="15"/>
      <c r="P22" s="15"/>
      <c r="Q22" s="15">
        <f t="shared" si="73"/>
        <v>10</v>
      </c>
      <c r="R22" s="15">
        <f t="shared" si="86"/>
        <v>10</v>
      </c>
      <c r="S22" s="15">
        <f t="shared" si="87"/>
        <v>10</v>
      </c>
      <c r="T22" s="15">
        <f>IF((D18+E18)=(D22+E22),10,0)</f>
        <v>10</v>
      </c>
      <c r="U22" s="15">
        <f>IF((D17+E17)=(D22+E22),10,0)</f>
        <v>10</v>
      </c>
      <c r="V22" s="15">
        <f>IF((D16+E16)=(D22+E22),10,0)</f>
        <v>10</v>
      </c>
      <c r="W22" s="15"/>
      <c r="X22" s="15"/>
      <c r="Y22" s="11">
        <f t="shared" si="74"/>
        <v>10</v>
      </c>
      <c r="Z22" s="11">
        <f t="shared" si="75"/>
        <v>10</v>
      </c>
      <c r="AA22" s="11">
        <f t="shared" si="88"/>
        <v>10</v>
      </c>
      <c r="AB22" s="11">
        <f>IF((L22+T22)=20,10,0)</f>
        <v>10</v>
      </c>
      <c r="AC22" s="11">
        <f>IF((M22+U22)=20,10,0)</f>
        <v>10</v>
      </c>
      <c r="AD22" s="11">
        <f>IF((N22+V22)=20,10,0)</f>
        <v>10</v>
      </c>
      <c r="AG22" s="19">
        <f t="shared" si="76"/>
        <v>10</v>
      </c>
      <c r="AH22" s="20" t="str">
        <f t="shared" si="77"/>
        <v xml:space="preserve"> </v>
      </c>
      <c r="AK22" s="56" t="s">
        <v>48</v>
      </c>
      <c r="AL22" s="56" t="s">
        <v>61</v>
      </c>
      <c r="AM22" s="35"/>
      <c r="AN22" s="36"/>
      <c r="AO22" s="35"/>
      <c r="AP22" s="36"/>
      <c r="AQ22" s="16" t="str">
        <f t="shared" si="53"/>
        <v xml:space="preserve"> </v>
      </c>
      <c r="AR22" s="15">
        <f t="shared" si="78"/>
        <v>10</v>
      </c>
      <c r="AS22" s="15">
        <f t="shared" si="89"/>
        <v>10</v>
      </c>
      <c r="AT22" s="15">
        <f t="shared" si="90"/>
        <v>10</v>
      </c>
      <c r="AU22" s="15">
        <f>IF(AM18=AM22,10,0)</f>
        <v>10</v>
      </c>
      <c r="AV22" s="15">
        <f>IF(AM17=AM22,10,0)</f>
        <v>10</v>
      </c>
      <c r="AW22" s="15">
        <f>IF(AM16=AM22,10,0)</f>
        <v>10</v>
      </c>
      <c r="AX22" s="15"/>
      <c r="AY22" s="15"/>
      <c r="AZ22" s="15">
        <f t="shared" si="79"/>
        <v>10</v>
      </c>
      <c r="BA22" s="15">
        <f t="shared" si="91"/>
        <v>10</v>
      </c>
      <c r="BB22" s="15">
        <f t="shared" si="92"/>
        <v>10</v>
      </c>
      <c r="BC22" s="15">
        <f>IF((AM18+AN18)=(AM22+AN22),10,0)</f>
        <v>10</v>
      </c>
      <c r="BD22" s="15">
        <f>IF((AM17+AN17)=(AM22+AN22),10,0)</f>
        <v>10</v>
      </c>
      <c r="BE22" s="15">
        <f>IF((AM16+AN16)=(AM22+AN22),10,0)</f>
        <v>10</v>
      </c>
      <c r="BF22" s="15"/>
      <c r="BG22" s="15"/>
      <c r="BH22" s="11">
        <f t="shared" si="80"/>
        <v>10</v>
      </c>
      <c r="BI22" s="11">
        <f t="shared" si="81"/>
        <v>10</v>
      </c>
      <c r="BJ22" s="11">
        <f t="shared" si="93"/>
        <v>10</v>
      </c>
      <c r="BK22" s="11">
        <f>IF((AU22+BC22)=20,10,0)</f>
        <v>10</v>
      </c>
      <c r="BL22" s="11">
        <f>IF((AV22+BD22)=20,10,0)</f>
        <v>10</v>
      </c>
      <c r="BM22" s="11">
        <f>IF((AW22+BE22)=20,10,0)</f>
        <v>10</v>
      </c>
      <c r="BP22" s="19">
        <f t="shared" si="82"/>
        <v>10</v>
      </c>
      <c r="BQ22" s="20" t="str">
        <f t="shared" si="83"/>
        <v xml:space="preserve"> </v>
      </c>
      <c r="BS22" s="1">
        <f t="shared" si="54"/>
        <v>3</v>
      </c>
      <c r="BT22" s="2" t="str">
        <f t="shared" si="55"/>
        <v>0</v>
      </c>
      <c r="BU22" s="3">
        <f t="shared" si="56"/>
        <v>3</v>
      </c>
      <c r="BV22" s="1">
        <f t="shared" si="57"/>
        <v>4</v>
      </c>
      <c r="BW22" s="2" t="str">
        <f t="shared" si="58"/>
        <v>0</v>
      </c>
      <c r="BX22" s="3">
        <f t="shared" si="59"/>
        <v>4</v>
      </c>
      <c r="BY22" s="7">
        <f t="shared" si="60"/>
        <v>0</v>
      </c>
      <c r="BZ22" s="8">
        <f t="shared" si="61"/>
        <v>0</v>
      </c>
      <c r="CA22" s="6">
        <f t="shared" si="46"/>
        <v>0</v>
      </c>
      <c r="CB22" s="2">
        <f t="shared" si="47"/>
        <v>1</v>
      </c>
      <c r="CC22" s="4">
        <f t="shared" si="48"/>
        <v>0</v>
      </c>
      <c r="CD22" s="5">
        <f t="shared" si="62"/>
        <v>3</v>
      </c>
      <c r="CF22" s="1">
        <f t="shared" si="63"/>
        <v>3</v>
      </c>
      <c r="CG22" s="2" t="str">
        <f t="shared" si="64"/>
        <v>0</v>
      </c>
      <c r="CH22" s="3">
        <f t="shared" si="65"/>
        <v>3</v>
      </c>
      <c r="CI22" s="1">
        <f t="shared" si="66"/>
        <v>4</v>
      </c>
      <c r="CJ22" s="2" t="str">
        <f t="shared" si="67"/>
        <v>0</v>
      </c>
      <c r="CK22" s="3">
        <f t="shared" si="68"/>
        <v>4</v>
      </c>
      <c r="CL22" s="7">
        <f t="shared" si="69"/>
        <v>0</v>
      </c>
      <c r="CM22" s="8">
        <f t="shared" si="70"/>
        <v>0</v>
      </c>
      <c r="CN22" s="6">
        <f t="shared" si="49"/>
        <v>0</v>
      </c>
      <c r="CO22" s="2">
        <f t="shared" si="50"/>
        <v>1</v>
      </c>
      <c r="CP22" s="4">
        <f t="shared" si="51"/>
        <v>0</v>
      </c>
      <c r="CQ22" s="5">
        <f t="shared" si="71"/>
        <v>3</v>
      </c>
    </row>
    <row r="23" spans="2:95" ht="15" customHeight="1">
      <c r="B23" s="56" t="s">
        <v>51</v>
      </c>
      <c r="C23" s="56" t="s">
        <v>47</v>
      </c>
      <c r="D23" s="35"/>
      <c r="E23" s="36"/>
      <c r="F23" s="35"/>
      <c r="G23" s="36"/>
      <c r="H23" s="16" t="str">
        <f t="shared" si="52"/>
        <v xml:space="preserve"> </v>
      </c>
      <c r="I23" s="15">
        <f t="shared" si="72"/>
        <v>10</v>
      </c>
      <c r="J23" s="15">
        <f t="shared" si="84"/>
        <v>10</v>
      </c>
      <c r="K23" s="15">
        <f t="shared" si="85"/>
        <v>10</v>
      </c>
      <c r="L23" s="15">
        <f>IF(D19=D23,10,0)</f>
        <v>10</v>
      </c>
      <c r="M23" s="15">
        <f>IF(D18=D23,10,0)</f>
        <v>10</v>
      </c>
      <c r="N23" s="15">
        <f>IF(D17=D23,10,0)</f>
        <v>10</v>
      </c>
      <c r="O23" s="15">
        <f>IF(D16=D23,10,0)</f>
        <v>10</v>
      </c>
      <c r="P23" s="15"/>
      <c r="Q23" s="15">
        <f t="shared" si="73"/>
        <v>10</v>
      </c>
      <c r="R23" s="15">
        <f t="shared" si="86"/>
        <v>10</v>
      </c>
      <c r="S23" s="15">
        <f t="shared" si="87"/>
        <v>10</v>
      </c>
      <c r="T23" s="15">
        <f>IF((D19+E19)=(D23+E23),10,0)</f>
        <v>10</v>
      </c>
      <c r="U23" s="15">
        <f>IF((D18+E18)=(D23+E23),10,0)</f>
        <v>10</v>
      </c>
      <c r="V23" s="15">
        <f>IF((D17+E17)=(D23+E23),10,0)</f>
        <v>10</v>
      </c>
      <c r="W23" s="15">
        <f>IF((D16+E16)=(D23+E23),10,0)</f>
        <v>10</v>
      </c>
      <c r="X23" s="15"/>
      <c r="Y23" s="11">
        <f t="shared" si="74"/>
        <v>10</v>
      </c>
      <c r="Z23" s="11">
        <f t="shared" si="75"/>
        <v>10</v>
      </c>
      <c r="AA23" s="11">
        <f t="shared" si="88"/>
        <v>10</v>
      </c>
      <c r="AB23" s="11">
        <f>IF((L23+T23)=20,10,0)</f>
        <v>10</v>
      </c>
      <c r="AC23" s="11">
        <f>IF((M23+U23)=20,10,0)</f>
        <v>10</v>
      </c>
      <c r="AD23" s="11">
        <f>IF((N23+V23)=20,10,0)</f>
        <v>10</v>
      </c>
      <c r="AE23" s="11">
        <f>IF((O23+W23)=20,10,0)</f>
        <v>10</v>
      </c>
      <c r="AG23" s="19">
        <f t="shared" si="76"/>
        <v>10</v>
      </c>
      <c r="AH23" s="20" t="str">
        <f t="shared" si="77"/>
        <v xml:space="preserve"> </v>
      </c>
      <c r="AK23" s="56" t="s">
        <v>60</v>
      </c>
      <c r="AL23" s="56" t="s">
        <v>51</v>
      </c>
      <c r="AM23" s="35"/>
      <c r="AN23" s="36"/>
      <c r="AO23" s="35"/>
      <c r="AP23" s="36"/>
      <c r="AQ23" s="16" t="str">
        <f t="shared" si="53"/>
        <v xml:space="preserve"> </v>
      </c>
      <c r="AR23" s="15">
        <f t="shared" si="78"/>
        <v>10</v>
      </c>
      <c r="AS23" s="15">
        <f t="shared" si="89"/>
        <v>10</v>
      </c>
      <c r="AT23" s="15">
        <f t="shared" si="90"/>
        <v>10</v>
      </c>
      <c r="AU23" s="15">
        <f>IF(AM19=AM23,10,0)</f>
        <v>10</v>
      </c>
      <c r="AV23" s="15">
        <f>IF(AM18=AM23,10,0)</f>
        <v>10</v>
      </c>
      <c r="AW23" s="15">
        <f>IF(AM17=AM23,10,0)</f>
        <v>10</v>
      </c>
      <c r="AX23" s="15">
        <f>IF(AM16=AM23,10,0)</f>
        <v>10</v>
      </c>
      <c r="AY23" s="15"/>
      <c r="AZ23" s="15">
        <f t="shared" si="79"/>
        <v>10</v>
      </c>
      <c r="BA23" s="15">
        <f t="shared" si="91"/>
        <v>10</v>
      </c>
      <c r="BB23" s="15">
        <f t="shared" si="92"/>
        <v>10</v>
      </c>
      <c r="BC23" s="15">
        <f>IF((AM19+AN19)=(AM23+AN23),10,0)</f>
        <v>10</v>
      </c>
      <c r="BD23" s="15">
        <f>IF((AM18+AN18)=(AM23+AN23),10,0)</f>
        <v>10</v>
      </c>
      <c r="BE23" s="15">
        <f>IF((AM17+AN17)=(AM23+AN23),10,0)</f>
        <v>10</v>
      </c>
      <c r="BF23" s="15">
        <f>IF((AM16+AN16)=(AM23+AN23),10,0)</f>
        <v>10</v>
      </c>
      <c r="BG23" s="15"/>
      <c r="BH23" s="11">
        <f t="shared" si="80"/>
        <v>10</v>
      </c>
      <c r="BI23" s="11">
        <f t="shared" si="81"/>
        <v>10</v>
      </c>
      <c r="BJ23" s="11">
        <f t="shared" si="93"/>
        <v>10</v>
      </c>
      <c r="BK23" s="11">
        <f>IF((AU23+BC23)=20,10,0)</f>
        <v>10</v>
      </c>
      <c r="BL23" s="11">
        <f>IF((AV23+BD23)=20,10,0)</f>
        <v>10</v>
      </c>
      <c r="BM23" s="11">
        <f>IF((AW23+BE23)=20,10,0)</f>
        <v>10</v>
      </c>
      <c r="BN23" s="11">
        <f>IF((AX23+BF23)=20,10,0)</f>
        <v>10</v>
      </c>
      <c r="BP23" s="19">
        <f t="shared" si="82"/>
        <v>10</v>
      </c>
      <c r="BQ23" s="20" t="str">
        <f t="shared" si="83"/>
        <v xml:space="preserve"> </v>
      </c>
      <c r="BS23" s="1">
        <f t="shared" si="54"/>
        <v>3</v>
      </c>
      <c r="BT23" s="2" t="str">
        <f t="shared" si="55"/>
        <v>0</v>
      </c>
      <c r="BU23" s="3">
        <f t="shared" si="56"/>
        <v>3</v>
      </c>
      <c r="BV23" s="1">
        <f t="shared" si="57"/>
        <v>4</v>
      </c>
      <c r="BW23" s="2" t="str">
        <f t="shared" si="58"/>
        <v>0</v>
      </c>
      <c r="BX23" s="3">
        <f t="shared" si="59"/>
        <v>4</v>
      </c>
      <c r="BY23" s="7">
        <f t="shared" si="60"/>
        <v>0</v>
      </c>
      <c r="BZ23" s="8">
        <f t="shared" si="61"/>
        <v>0</v>
      </c>
      <c r="CA23" s="6">
        <f t="shared" si="46"/>
        <v>0</v>
      </c>
      <c r="CB23" s="2">
        <f t="shared" si="47"/>
        <v>1</v>
      </c>
      <c r="CC23" s="4">
        <f t="shared" si="48"/>
        <v>0</v>
      </c>
      <c r="CD23" s="5">
        <f t="shared" si="62"/>
        <v>3</v>
      </c>
      <c r="CF23" s="1">
        <f t="shared" si="63"/>
        <v>3</v>
      </c>
      <c r="CG23" s="2" t="str">
        <f t="shared" si="64"/>
        <v>0</v>
      </c>
      <c r="CH23" s="3">
        <f t="shared" si="65"/>
        <v>3</v>
      </c>
      <c r="CI23" s="1">
        <f t="shared" si="66"/>
        <v>4</v>
      </c>
      <c r="CJ23" s="2" t="str">
        <f t="shared" si="67"/>
        <v>0</v>
      </c>
      <c r="CK23" s="3">
        <f t="shared" si="68"/>
        <v>4</v>
      </c>
      <c r="CL23" s="7">
        <f t="shared" si="69"/>
        <v>0</v>
      </c>
      <c r="CM23" s="8">
        <f t="shared" si="70"/>
        <v>0</v>
      </c>
      <c r="CN23" s="6">
        <f t="shared" si="49"/>
        <v>0</v>
      </c>
      <c r="CO23" s="2">
        <f t="shared" si="50"/>
        <v>1</v>
      </c>
      <c r="CP23" s="4">
        <f t="shared" si="51"/>
        <v>0</v>
      </c>
      <c r="CQ23" s="5">
        <f t="shared" si="71"/>
        <v>3</v>
      </c>
    </row>
    <row r="24" spans="2:95" ht="15" customHeight="1">
      <c r="B24" s="56" t="s">
        <v>59</v>
      </c>
      <c r="C24" s="56" t="s">
        <v>46</v>
      </c>
      <c r="D24" s="35"/>
      <c r="E24" s="36"/>
      <c r="F24" s="35"/>
      <c r="G24" s="36"/>
      <c r="H24" s="16" t="str">
        <f t="shared" si="52"/>
        <v xml:space="preserve"> </v>
      </c>
      <c r="I24" s="15">
        <f t="shared" si="72"/>
        <v>10</v>
      </c>
      <c r="J24" s="15">
        <f t="shared" si="84"/>
        <v>10</v>
      </c>
      <c r="K24" s="15">
        <f t="shared" si="85"/>
        <v>10</v>
      </c>
      <c r="L24" s="15">
        <f>IF(D20=D24,10,0)</f>
        <v>10</v>
      </c>
      <c r="M24" s="15">
        <f>IF(D19=D24,10,0)</f>
        <v>10</v>
      </c>
      <c r="N24" s="15">
        <f>IF(D18=D24,10,0)</f>
        <v>10</v>
      </c>
      <c r="O24" s="15">
        <f>IF(D17=D24,10,0)</f>
        <v>10</v>
      </c>
      <c r="P24" s="15">
        <f>IF(D16=D24,10,0)</f>
        <v>10</v>
      </c>
      <c r="Q24" s="15">
        <f t="shared" si="73"/>
        <v>10</v>
      </c>
      <c r="R24" s="15">
        <f t="shared" si="86"/>
        <v>10</v>
      </c>
      <c r="S24" s="15">
        <f t="shared" si="87"/>
        <v>10</v>
      </c>
      <c r="T24" s="15">
        <f>IF((D20+E20)=(D24+E24),10,0)</f>
        <v>10</v>
      </c>
      <c r="U24" s="15">
        <f>IF((D19+E19)=(D24+E24),10,0)</f>
        <v>10</v>
      </c>
      <c r="V24" s="15">
        <f>IF((D18+E18)=(D24+E24),10,0)</f>
        <v>10</v>
      </c>
      <c r="W24" s="15">
        <f>IF((D17+E17)=(D24+E24),10,0)</f>
        <v>10</v>
      </c>
      <c r="X24" s="15">
        <f>IF((D16+E16)=(D24+E24),10,0)</f>
        <v>10</v>
      </c>
      <c r="Y24" s="11">
        <f t="shared" si="74"/>
        <v>10</v>
      </c>
      <c r="Z24" s="11">
        <f t="shared" si="75"/>
        <v>10</v>
      </c>
      <c r="AA24" s="11">
        <f t="shared" si="88"/>
        <v>10</v>
      </c>
      <c r="AB24" s="11">
        <f>IF((L24+T24)=20,10,0)</f>
        <v>10</v>
      </c>
      <c r="AC24" s="11">
        <f>IF((M24+U24)=20,10,0)</f>
        <v>10</v>
      </c>
      <c r="AD24" s="11">
        <f>IF((N24+V24)=20,10,0)</f>
        <v>10</v>
      </c>
      <c r="AE24" s="11">
        <f>IF((O24+W24)=20,10,0)</f>
        <v>10</v>
      </c>
      <c r="AF24" s="11">
        <f>IF((P24+X24)=20,10,0)</f>
        <v>10</v>
      </c>
      <c r="AG24" s="21">
        <f t="shared" si="76"/>
        <v>10</v>
      </c>
      <c r="AH24" s="22" t="str">
        <f t="shared" si="77"/>
        <v xml:space="preserve"> </v>
      </c>
      <c r="AK24" s="56" t="s">
        <v>54</v>
      </c>
      <c r="AL24" s="56" t="s">
        <v>52</v>
      </c>
      <c r="AM24" s="35"/>
      <c r="AN24" s="36"/>
      <c r="AO24" s="35"/>
      <c r="AP24" s="36"/>
      <c r="AQ24" s="16" t="str">
        <f t="shared" si="53"/>
        <v xml:space="preserve"> </v>
      </c>
      <c r="AR24" s="15">
        <f t="shared" si="78"/>
        <v>10</v>
      </c>
      <c r="AS24" s="15">
        <f t="shared" si="89"/>
        <v>10</v>
      </c>
      <c r="AT24" s="15">
        <f t="shared" si="90"/>
        <v>10</v>
      </c>
      <c r="AU24" s="15">
        <f>IF(AM20=AM24,10,0)</f>
        <v>10</v>
      </c>
      <c r="AV24" s="15">
        <f>IF(AM19=AM24,10,0)</f>
        <v>10</v>
      </c>
      <c r="AW24" s="15">
        <f>IF(AM18=AM24,10,0)</f>
        <v>10</v>
      </c>
      <c r="AX24" s="15">
        <f>IF(AM17=AM24,10,0)</f>
        <v>10</v>
      </c>
      <c r="AY24" s="15">
        <f>IF(AM16=AM24,10,0)</f>
        <v>10</v>
      </c>
      <c r="AZ24" s="15">
        <f t="shared" si="79"/>
        <v>10</v>
      </c>
      <c r="BA24" s="15">
        <f t="shared" si="91"/>
        <v>10</v>
      </c>
      <c r="BB24" s="15">
        <f t="shared" si="92"/>
        <v>10</v>
      </c>
      <c r="BC24" s="15">
        <f>IF((AM20+AN20)=(AM24+AN24),10,0)</f>
        <v>10</v>
      </c>
      <c r="BD24" s="15">
        <f>IF((AM19+AN19)=(AM24+AN24),10,0)</f>
        <v>10</v>
      </c>
      <c r="BE24" s="15">
        <f>IF((AM18+AN18)=(AM24+AN24),10,0)</f>
        <v>10</v>
      </c>
      <c r="BF24" s="15">
        <f>IF((AM17+AN17)=(AM24+AN24),10,0)</f>
        <v>10</v>
      </c>
      <c r="BG24" s="15">
        <f>IF((AM16+AN16)=(AM24+AN24),10,0)</f>
        <v>10</v>
      </c>
      <c r="BH24" s="11">
        <f t="shared" si="80"/>
        <v>10</v>
      </c>
      <c r="BI24" s="11">
        <f t="shared" si="81"/>
        <v>10</v>
      </c>
      <c r="BJ24" s="11">
        <f t="shared" si="93"/>
        <v>10</v>
      </c>
      <c r="BK24" s="11">
        <f>IF((AU24+BC24)=20,10,0)</f>
        <v>10</v>
      </c>
      <c r="BL24" s="11">
        <f>IF((AV24+BD24)=20,10,0)</f>
        <v>10</v>
      </c>
      <c r="BM24" s="11">
        <f>IF((AW24+BE24)=20,10,0)</f>
        <v>10</v>
      </c>
      <c r="BN24" s="11">
        <f>IF((AX24+BF24)=20,10,0)</f>
        <v>10</v>
      </c>
      <c r="BO24" s="11">
        <f>IF((AY24+BG24)=20,10,0)</f>
        <v>10</v>
      </c>
      <c r="BP24" s="21">
        <f t="shared" si="82"/>
        <v>10</v>
      </c>
      <c r="BQ24" s="22" t="str">
        <f t="shared" si="83"/>
        <v xml:space="preserve"> </v>
      </c>
      <c r="BS24" s="1">
        <f t="shared" si="54"/>
        <v>3</v>
      </c>
      <c r="BT24" s="2" t="str">
        <f t="shared" si="55"/>
        <v>0</v>
      </c>
      <c r="BU24" s="3">
        <f t="shared" si="56"/>
        <v>3</v>
      </c>
      <c r="BV24" s="1">
        <f t="shared" si="57"/>
        <v>4</v>
      </c>
      <c r="BW24" s="2" t="str">
        <f t="shared" si="58"/>
        <v>0</v>
      </c>
      <c r="BX24" s="3">
        <f t="shared" si="59"/>
        <v>4</v>
      </c>
      <c r="BY24" s="7">
        <f t="shared" si="60"/>
        <v>0</v>
      </c>
      <c r="BZ24" s="8">
        <f t="shared" si="61"/>
        <v>0</v>
      </c>
      <c r="CA24" s="6">
        <f t="shared" si="46"/>
        <v>0</v>
      </c>
      <c r="CB24" s="2">
        <f t="shared" si="47"/>
        <v>1</v>
      </c>
      <c r="CC24" s="4">
        <f t="shared" si="48"/>
        <v>0</v>
      </c>
      <c r="CD24" s="5">
        <f t="shared" si="62"/>
        <v>3</v>
      </c>
      <c r="CF24" s="1">
        <f t="shared" si="63"/>
        <v>3</v>
      </c>
      <c r="CG24" s="2" t="str">
        <f t="shared" si="64"/>
        <v>0</v>
      </c>
      <c r="CH24" s="3">
        <f t="shared" si="65"/>
        <v>3</v>
      </c>
      <c r="CI24" s="1">
        <f t="shared" si="66"/>
        <v>4</v>
      </c>
      <c r="CJ24" s="2" t="str">
        <f t="shared" si="67"/>
        <v>0</v>
      </c>
      <c r="CK24" s="3">
        <f t="shared" si="68"/>
        <v>4</v>
      </c>
      <c r="CL24" s="7">
        <f t="shared" si="69"/>
        <v>0</v>
      </c>
      <c r="CM24" s="8">
        <f t="shared" si="70"/>
        <v>0</v>
      </c>
      <c r="CN24" s="6">
        <f t="shared" si="49"/>
        <v>0</v>
      </c>
      <c r="CO24" s="2">
        <f t="shared" si="50"/>
        <v>1</v>
      </c>
      <c r="CP24" s="4">
        <f t="shared" si="51"/>
        <v>0</v>
      </c>
      <c r="CQ24" s="5">
        <f t="shared" si="71"/>
        <v>3</v>
      </c>
    </row>
    <row r="25" spans="2:95" ht="14.25">
      <c r="B25" s="23" t="str">
        <f>IF(AH25&gt;5,"Tipp prüfen"," ")</f>
        <v xml:space="preserve"> </v>
      </c>
      <c r="C25" s="47" t="s">
        <v>4</v>
      </c>
      <c r="D25" s="63" t="str">
        <f>IF(E24=""," ",SUM(D16:E24))</f>
        <v xml:space="preserve"> </v>
      </c>
      <c r="E25" s="63"/>
      <c r="F25" s="63" t="str">
        <f>IF(G24=""," ",SUM(F16:G24))</f>
        <v xml:space="preserve"> </v>
      </c>
      <c r="G25" s="63"/>
      <c r="H25" s="25" t="str">
        <f>IF(G16=""," ",SUM(H16:H24))</f>
        <v xml:space="preserve"> </v>
      </c>
      <c r="AG25" s="15">
        <f>SUM(AG16:AG24)</f>
        <v>60</v>
      </c>
      <c r="AH25" s="15">
        <f>SUM(AH16:AH24)</f>
        <v>0</v>
      </c>
      <c r="AK25" s="23" t="str">
        <f>IF(BQ25&gt;5,"Tipp prüfen"," ")</f>
        <v xml:space="preserve"> </v>
      </c>
      <c r="AL25" s="47" t="s">
        <v>4</v>
      </c>
      <c r="AM25" s="63" t="str">
        <f>IF(AN24=""," ",SUM(AM16:AN24))</f>
        <v xml:space="preserve"> </v>
      </c>
      <c r="AN25" s="63"/>
      <c r="AO25" s="63" t="str">
        <f>IF(AP24=""," ",SUM(AO16:AP24))</f>
        <v xml:space="preserve"> </v>
      </c>
      <c r="AP25" s="63"/>
      <c r="AQ25" s="25" t="str">
        <f>IF(AP16=""," ",SUM(AQ16:AQ24))</f>
        <v xml:space="preserve"> </v>
      </c>
      <c r="BP25" s="15">
        <f>SUM(BP16:BP24)</f>
        <v>60</v>
      </c>
      <c r="BQ25" s="15">
        <f>SUM(BQ16:BQ24)</f>
        <v>0</v>
      </c>
    </row>
    <row r="26" spans="2:95" ht="6" customHeight="1"/>
    <row r="27" spans="2:95">
      <c r="B27" s="13" t="s">
        <v>6</v>
      </c>
      <c r="C27" s="52"/>
      <c r="D27" s="57" t="s">
        <v>1</v>
      </c>
      <c r="E27" s="58"/>
      <c r="F27" s="59" t="s">
        <v>2</v>
      </c>
      <c r="G27" s="59"/>
      <c r="H27" s="14" t="s">
        <v>3</v>
      </c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AK27" s="13" t="s">
        <v>11</v>
      </c>
      <c r="AL27" s="52"/>
      <c r="AM27" s="57" t="s">
        <v>1</v>
      </c>
      <c r="AN27" s="58"/>
      <c r="AO27" s="59" t="s">
        <v>2</v>
      </c>
      <c r="AP27" s="59"/>
      <c r="AQ27" s="14" t="s">
        <v>3</v>
      </c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15"/>
      <c r="BD27" s="15"/>
      <c r="BE27" s="15"/>
      <c r="BF27" s="15"/>
      <c r="BG27" s="15"/>
    </row>
    <row r="28" spans="2:95" ht="15" customHeight="1">
      <c r="B28" s="56" t="s">
        <v>62</v>
      </c>
      <c r="C28" s="56" t="s">
        <v>51</v>
      </c>
      <c r="D28" s="35"/>
      <c r="E28" s="36"/>
      <c r="F28" s="35"/>
      <c r="G28" s="36"/>
      <c r="H28" s="16" t="str">
        <f>IF(G28=""," ",CD28)</f>
        <v xml:space="preserve"> </v>
      </c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AG28" s="17"/>
      <c r="AH28" s="18"/>
      <c r="AK28" s="56" t="s">
        <v>55</v>
      </c>
      <c r="AL28" s="56" t="s">
        <v>54</v>
      </c>
      <c r="AM28" s="35"/>
      <c r="AN28" s="36"/>
      <c r="AO28" s="35"/>
      <c r="AP28" s="36"/>
      <c r="AQ28" s="16" t="str">
        <f>IF(AP28=""," ",CQ28)</f>
        <v xml:space="preserve"> </v>
      </c>
      <c r="AR28" s="15"/>
      <c r="AS28" s="15"/>
      <c r="AT28" s="15"/>
      <c r="AU28" s="15"/>
      <c r="AV28" s="15"/>
      <c r="AW28" s="15"/>
      <c r="AX28" s="15"/>
      <c r="AY28" s="15"/>
      <c r="AZ28" s="15"/>
      <c r="BA28" s="15"/>
      <c r="BB28" s="15"/>
      <c r="BC28" s="15"/>
      <c r="BD28" s="15"/>
      <c r="BE28" s="15"/>
      <c r="BF28" s="15"/>
      <c r="BG28" s="15"/>
      <c r="BP28" s="17"/>
      <c r="BQ28" s="18"/>
      <c r="BS28" s="1">
        <f>IF(D28&gt;E28,"1",3)</f>
        <v>3</v>
      </c>
      <c r="BT28" s="2" t="str">
        <f>IF(D28=E28,"0",3)</f>
        <v>0</v>
      </c>
      <c r="BU28" s="3">
        <f>IF(D28&lt;E28,"2",3)</f>
        <v>3</v>
      </c>
      <c r="BV28" s="1">
        <f>IF(F28&gt;G28,"1",4)</f>
        <v>4</v>
      </c>
      <c r="BW28" s="2" t="str">
        <f>IF(F28=G28,"0",4)</f>
        <v>0</v>
      </c>
      <c r="BX28" s="3">
        <f>IF(F28&lt;G28,"2",4)</f>
        <v>4</v>
      </c>
      <c r="BY28" s="7">
        <f>COUNTIF(D28,F28)</f>
        <v>0</v>
      </c>
      <c r="BZ28" s="8">
        <f>COUNTIF(E28,G28)</f>
        <v>0</v>
      </c>
      <c r="CA28" s="6">
        <f t="shared" ref="CA28:CA36" si="94">COUNTIF(BS28:BU28,BV28)</f>
        <v>0</v>
      </c>
      <c r="CB28" s="2">
        <f t="shared" ref="CB28:CB36" si="95">COUNTIF(BS28:BU28,BW28)</f>
        <v>1</v>
      </c>
      <c r="CC28" s="4">
        <f t="shared" ref="CC28:CC36" si="96">COUNTIF(BS28:BU28,BX28)</f>
        <v>0</v>
      </c>
      <c r="CD28" s="5">
        <f>(SUM(CA28:CC28)*3+BY28+BZ28)</f>
        <v>3</v>
      </c>
      <c r="CF28" s="1">
        <f>IF(AM28&gt;AN28,"1",3)</f>
        <v>3</v>
      </c>
      <c r="CG28" s="2" t="str">
        <f>IF(AM28=AN28,"0",3)</f>
        <v>0</v>
      </c>
      <c r="CH28" s="3">
        <f>IF(AM28&lt;AN28,"2",3)</f>
        <v>3</v>
      </c>
      <c r="CI28" s="1">
        <f>IF(AO28&gt;AP28,"1",4)</f>
        <v>4</v>
      </c>
      <c r="CJ28" s="2" t="str">
        <f>IF(AO28=AP28,"0",4)</f>
        <v>0</v>
      </c>
      <c r="CK28" s="3">
        <f>IF(AO28&lt;AP28,"2",4)</f>
        <v>4</v>
      </c>
      <c r="CL28" s="7">
        <f>COUNTIF(AM28,AO28)</f>
        <v>0</v>
      </c>
      <c r="CM28" s="8">
        <f>COUNTIF(AN28,AP28)</f>
        <v>0</v>
      </c>
      <c r="CN28" s="6">
        <f t="shared" ref="CN28:CN36" si="97">COUNTIF(CF28:CH28,CI28)</f>
        <v>0</v>
      </c>
      <c r="CO28" s="2">
        <f t="shared" ref="CO28:CO36" si="98">COUNTIF(CF28:CH28,CJ28)</f>
        <v>1</v>
      </c>
      <c r="CP28" s="4">
        <f t="shared" ref="CP28:CP36" si="99">COUNTIF(CF28:CH28,CK28)</f>
        <v>0</v>
      </c>
      <c r="CQ28" s="5">
        <f>(SUM(CN28:CP28)*3+CL28+CM28)</f>
        <v>3</v>
      </c>
    </row>
    <row r="29" spans="2:95" ht="15" customHeight="1">
      <c r="B29" s="56" t="s">
        <v>61</v>
      </c>
      <c r="C29" s="56" t="s">
        <v>52</v>
      </c>
      <c r="D29" s="35"/>
      <c r="E29" s="36"/>
      <c r="F29" s="35"/>
      <c r="G29" s="36"/>
      <c r="H29" s="16" t="str">
        <f t="shared" ref="H29:H36" si="100">IF(G29=""," ",CD29)</f>
        <v xml:space="preserve"> </v>
      </c>
      <c r="I29" s="15">
        <f>IF(D28=D29,10,0)</f>
        <v>10</v>
      </c>
      <c r="J29" s="15"/>
      <c r="K29" s="15"/>
      <c r="L29" s="15"/>
      <c r="M29" s="15"/>
      <c r="N29" s="15"/>
      <c r="O29" s="15"/>
      <c r="P29" s="15"/>
      <c r="Q29" s="15">
        <f>IF((D28+E28)=(D29+E29),10,0)</f>
        <v>10</v>
      </c>
      <c r="R29" s="15"/>
      <c r="S29" s="15"/>
      <c r="T29" s="15"/>
      <c r="U29" s="15"/>
      <c r="V29" s="15"/>
      <c r="W29" s="15"/>
      <c r="X29" s="15"/>
      <c r="Y29" s="11">
        <f>IF((I29+Q29)=20,10,0)</f>
        <v>10</v>
      </c>
      <c r="AG29" s="19">
        <f>IF((Y29+Z29+AA29+AB29+AC29+AD29+AE29+AF29)&gt;20,10,0)</f>
        <v>0</v>
      </c>
      <c r="AH29" s="20" t="str">
        <f>IF(E29=""," ",AG29)</f>
        <v xml:space="preserve"> </v>
      </c>
      <c r="AK29" s="56" t="s">
        <v>61</v>
      </c>
      <c r="AL29" s="56" t="s">
        <v>46</v>
      </c>
      <c r="AM29" s="35"/>
      <c r="AN29" s="36"/>
      <c r="AO29" s="35"/>
      <c r="AP29" s="36"/>
      <c r="AQ29" s="16" t="str">
        <f t="shared" ref="AQ29:AQ36" si="101">IF(AP29=""," ",CQ29)</f>
        <v xml:space="preserve"> </v>
      </c>
      <c r="AR29" s="15">
        <f>IF(AM28=AM29,10,0)</f>
        <v>10</v>
      </c>
      <c r="AS29" s="15"/>
      <c r="AT29" s="15"/>
      <c r="AU29" s="15"/>
      <c r="AV29" s="15"/>
      <c r="AW29" s="15"/>
      <c r="AX29" s="15"/>
      <c r="AY29" s="15"/>
      <c r="AZ29" s="15">
        <f>IF((AM28+AN28)=(AM29+AN29),10,0)</f>
        <v>10</v>
      </c>
      <c r="BA29" s="15"/>
      <c r="BB29" s="15"/>
      <c r="BC29" s="15"/>
      <c r="BD29" s="15"/>
      <c r="BE29" s="15"/>
      <c r="BF29" s="15"/>
      <c r="BG29" s="15"/>
      <c r="BH29" s="11">
        <f>IF((AR29+AZ29)=20,10,0)</f>
        <v>10</v>
      </c>
      <c r="BP29" s="19">
        <f>IF((BH29+BI29+BJ29+BK29+BL29+BM29+BN29+BO29)&gt;20,10,0)</f>
        <v>0</v>
      </c>
      <c r="BQ29" s="20" t="str">
        <f>IF(AN29=""," ",BP29)</f>
        <v xml:space="preserve"> </v>
      </c>
      <c r="BS29" s="1">
        <f t="shared" ref="BS29:BS36" si="102">IF(D29&gt;E29,"1",3)</f>
        <v>3</v>
      </c>
      <c r="BT29" s="2" t="str">
        <f t="shared" ref="BT29:BT36" si="103">IF(D29=E29,"0",3)</f>
        <v>0</v>
      </c>
      <c r="BU29" s="3">
        <f t="shared" ref="BU29:BU36" si="104">IF(D29&lt;E29,"2",3)</f>
        <v>3</v>
      </c>
      <c r="BV29" s="1">
        <f t="shared" ref="BV29:BV36" si="105">IF(F29&gt;G29,"1",4)</f>
        <v>4</v>
      </c>
      <c r="BW29" s="2" t="str">
        <f t="shared" ref="BW29:BW36" si="106">IF(F29=G29,"0",4)</f>
        <v>0</v>
      </c>
      <c r="BX29" s="3">
        <f t="shared" ref="BX29:BX36" si="107">IF(F29&lt;G29,"2",4)</f>
        <v>4</v>
      </c>
      <c r="BY29" s="7">
        <f t="shared" ref="BY29:BY36" si="108">COUNTIF(D29,F29)</f>
        <v>0</v>
      </c>
      <c r="BZ29" s="8">
        <f t="shared" ref="BZ29:BZ36" si="109">COUNTIF(E29,G29)</f>
        <v>0</v>
      </c>
      <c r="CA29" s="6">
        <f t="shared" si="94"/>
        <v>0</v>
      </c>
      <c r="CB29" s="2">
        <f t="shared" si="95"/>
        <v>1</v>
      </c>
      <c r="CC29" s="4">
        <f t="shared" si="96"/>
        <v>0</v>
      </c>
      <c r="CD29" s="5">
        <f t="shared" ref="CD29:CD36" si="110">(SUM(CA29:CC29)*3+BY29+BZ29)</f>
        <v>3</v>
      </c>
      <c r="CF29" s="1">
        <f t="shared" ref="CF29:CF36" si="111">IF(AM29&gt;AN29,"1",3)</f>
        <v>3</v>
      </c>
      <c r="CG29" s="2" t="str">
        <f t="shared" ref="CG29:CG36" si="112">IF(AM29=AN29,"0",3)</f>
        <v>0</v>
      </c>
      <c r="CH29" s="3">
        <f t="shared" ref="CH29:CH36" si="113">IF(AM29&lt;AN29,"2",3)</f>
        <v>3</v>
      </c>
      <c r="CI29" s="1">
        <f t="shared" ref="CI29:CI36" si="114">IF(AO29&gt;AP29,"1",4)</f>
        <v>4</v>
      </c>
      <c r="CJ29" s="2" t="str">
        <f t="shared" ref="CJ29:CJ36" si="115">IF(AO29=AP29,"0",4)</f>
        <v>0</v>
      </c>
      <c r="CK29" s="3">
        <f t="shared" ref="CK29:CK36" si="116">IF(AO29&lt;AP29,"2",4)</f>
        <v>4</v>
      </c>
      <c r="CL29" s="7">
        <f t="shared" ref="CL29:CL36" si="117">COUNTIF(AM29,AO29)</f>
        <v>0</v>
      </c>
      <c r="CM29" s="8">
        <f t="shared" ref="CM29:CM36" si="118">COUNTIF(AN29,AP29)</f>
        <v>0</v>
      </c>
      <c r="CN29" s="6">
        <f t="shared" si="97"/>
        <v>0</v>
      </c>
      <c r="CO29" s="2">
        <f t="shared" si="98"/>
        <v>1</v>
      </c>
      <c r="CP29" s="4">
        <f t="shared" si="99"/>
        <v>0</v>
      </c>
      <c r="CQ29" s="5">
        <f t="shared" ref="CQ29:CQ36" si="119">(SUM(CN29:CP29)*3+CL29+CM29)</f>
        <v>3</v>
      </c>
    </row>
    <row r="30" spans="2:95" ht="15" customHeight="1">
      <c r="B30" s="56" t="s">
        <v>45</v>
      </c>
      <c r="C30" s="56" t="s">
        <v>64</v>
      </c>
      <c r="D30" s="35"/>
      <c r="E30" s="36"/>
      <c r="F30" s="35"/>
      <c r="G30" s="36"/>
      <c r="H30" s="16" t="str">
        <f t="shared" si="100"/>
        <v xml:space="preserve"> </v>
      </c>
      <c r="I30" s="15">
        <f t="shared" ref="I30:I36" si="120">IF(D29=D30,10,0)</f>
        <v>10</v>
      </c>
      <c r="J30" s="15">
        <f>IF(D28=D30,10,0)</f>
        <v>10</v>
      </c>
      <c r="K30" s="15"/>
      <c r="L30" s="15"/>
      <c r="M30" s="15"/>
      <c r="N30" s="15"/>
      <c r="O30" s="15"/>
      <c r="P30" s="15"/>
      <c r="Q30" s="15">
        <f t="shared" ref="Q30:Q36" si="121">IF((D29+E29)=(D30+E30),10,0)</f>
        <v>10</v>
      </c>
      <c r="R30" s="15">
        <f>IF((D28+E28)=(D30+E30),10,0)</f>
        <v>10</v>
      </c>
      <c r="S30" s="15"/>
      <c r="T30" s="15"/>
      <c r="U30" s="15"/>
      <c r="V30" s="15"/>
      <c r="W30" s="15"/>
      <c r="X30" s="15"/>
      <c r="Y30" s="11">
        <f t="shared" ref="Y30:Y36" si="122">IF((I30+Q30)=20,10,0)</f>
        <v>10</v>
      </c>
      <c r="Z30" s="11">
        <f t="shared" ref="Z30:Z36" si="123">IF((J30+R30)=20,10,0)</f>
        <v>10</v>
      </c>
      <c r="AG30" s="19">
        <f t="shared" ref="AG30:AG36" si="124">IF((Y30+Z30+AA30+AB30+AC30+AD30+AE30+AF30)&gt;20,10,0)</f>
        <v>0</v>
      </c>
      <c r="AH30" s="20" t="str">
        <f t="shared" ref="AH30:AH36" si="125">IF(E30=""," ",AG30)</f>
        <v xml:space="preserve"> </v>
      </c>
      <c r="AK30" s="56" t="s">
        <v>51</v>
      </c>
      <c r="AL30" s="56" t="s">
        <v>45</v>
      </c>
      <c r="AM30" s="35"/>
      <c r="AN30" s="36"/>
      <c r="AO30" s="35"/>
      <c r="AP30" s="36"/>
      <c r="AQ30" s="16" t="str">
        <f t="shared" si="101"/>
        <v xml:space="preserve"> </v>
      </c>
      <c r="AR30" s="15">
        <f t="shared" ref="AR30:AR36" si="126">IF(AM29=AM30,10,0)</f>
        <v>10</v>
      </c>
      <c r="AS30" s="15">
        <f>IF(AM28=AM30,10,0)</f>
        <v>10</v>
      </c>
      <c r="AT30" s="15"/>
      <c r="AU30" s="15"/>
      <c r="AV30" s="15"/>
      <c r="AW30" s="15"/>
      <c r="AX30" s="15"/>
      <c r="AY30" s="15"/>
      <c r="AZ30" s="15">
        <f t="shared" ref="AZ30:AZ36" si="127">IF((AM29+AN29)=(AM30+AN30),10,0)</f>
        <v>10</v>
      </c>
      <c r="BA30" s="15">
        <f>IF((AM28+AN28)=(AM30+AN30),10,0)</f>
        <v>10</v>
      </c>
      <c r="BB30" s="15"/>
      <c r="BC30" s="15"/>
      <c r="BD30" s="15"/>
      <c r="BE30" s="15"/>
      <c r="BF30" s="15"/>
      <c r="BG30" s="15"/>
      <c r="BH30" s="11">
        <f t="shared" ref="BH30:BH36" si="128">IF((AR30+AZ30)=20,10,0)</f>
        <v>10</v>
      </c>
      <c r="BI30" s="11">
        <f t="shared" ref="BI30:BI36" si="129">IF((AS30+BA30)=20,10,0)</f>
        <v>10</v>
      </c>
      <c r="BP30" s="19">
        <f t="shared" ref="BP30:BP36" si="130">IF((BH30+BI30+BJ30+BK30+BL30+BM30+BN30+BO30)&gt;20,10,0)</f>
        <v>0</v>
      </c>
      <c r="BQ30" s="20" t="str">
        <f t="shared" ref="BQ30:BQ36" si="131">IF(AN30=""," ",BP30)</f>
        <v xml:space="preserve"> </v>
      </c>
      <c r="BS30" s="1">
        <f t="shared" si="102"/>
        <v>3</v>
      </c>
      <c r="BT30" s="2" t="str">
        <f t="shared" si="103"/>
        <v>0</v>
      </c>
      <c r="BU30" s="3">
        <f t="shared" si="104"/>
        <v>3</v>
      </c>
      <c r="BV30" s="1">
        <f t="shared" si="105"/>
        <v>4</v>
      </c>
      <c r="BW30" s="2" t="str">
        <f t="shared" si="106"/>
        <v>0</v>
      </c>
      <c r="BX30" s="3">
        <f t="shared" si="107"/>
        <v>4</v>
      </c>
      <c r="BY30" s="7">
        <f t="shared" si="108"/>
        <v>0</v>
      </c>
      <c r="BZ30" s="8">
        <f t="shared" si="109"/>
        <v>0</v>
      </c>
      <c r="CA30" s="6">
        <f t="shared" si="94"/>
        <v>0</v>
      </c>
      <c r="CB30" s="2">
        <f t="shared" si="95"/>
        <v>1</v>
      </c>
      <c r="CC30" s="4">
        <f t="shared" si="96"/>
        <v>0</v>
      </c>
      <c r="CD30" s="5">
        <f t="shared" si="110"/>
        <v>3</v>
      </c>
      <c r="CF30" s="1">
        <f t="shared" si="111"/>
        <v>3</v>
      </c>
      <c r="CG30" s="2" t="str">
        <f t="shared" si="112"/>
        <v>0</v>
      </c>
      <c r="CH30" s="3">
        <f t="shared" si="113"/>
        <v>3</v>
      </c>
      <c r="CI30" s="1">
        <f t="shared" si="114"/>
        <v>4</v>
      </c>
      <c r="CJ30" s="2" t="str">
        <f t="shared" si="115"/>
        <v>0</v>
      </c>
      <c r="CK30" s="3">
        <f t="shared" si="116"/>
        <v>4</v>
      </c>
      <c r="CL30" s="7">
        <f t="shared" si="117"/>
        <v>0</v>
      </c>
      <c r="CM30" s="8">
        <f t="shared" si="118"/>
        <v>0</v>
      </c>
      <c r="CN30" s="6">
        <f t="shared" si="97"/>
        <v>0</v>
      </c>
      <c r="CO30" s="2">
        <f t="shared" si="98"/>
        <v>1</v>
      </c>
      <c r="CP30" s="4">
        <f t="shared" si="99"/>
        <v>0</v>
      </c>
      <c r="CQ30" s="5">
        <f t="shared" si="119"/>
        <v>3</v>
      </c>
    </row>
    <row r="31" spans="2:95" ht="15" customHeight="1">
      <c r="B31" s="56" t="s">
        <v>46</v>
      </c>
      <c r="C31" s="56" t="s">
        <v>56</v>
      </c>
      <c r="D31" s="35"/>
      <c r="E31" s="36"/>
      <c r="F31" s="35"/>
      <c r="G31" s="36"/>
      <c r="H31" s="16" t="str">
        <f t="shared" si="100"/>
        <v xml:space="preserve"> </v>
      </c>
      <c r="I31" s="15">
        <f t="shared" si="120"/>
        <v>10</v>
      </c>
      <c r="J31" s="15">
        <f t="shared" ref="J31:J36" si="132">IF(D29=D31,10,0)</f>
        <v>10</v>
      </c>
      <c r="K31" s="15">
        <f t="shared" ref="K31:K36" si="133">IF(D28=D31,10,0)</f>
        <v>10</v>
      </c>
      <c r="L31" s="15"/>
      <c r="M31" s="15"/>
      <c r="N31" s="15"/>
      <c r="O31" s="15"/>
      <c r="P31" s="15"/>
      <c r="Q31" s="15">
        <f t="shared" si="121"/>
        <v>10</v>
      </c>
      <c r="R31" s="15">
        <f t="shared" ref="R31:R36" si="134">IF((D29+E29)=(D31+E31),10,0)</f>
        <v>10</v>
      </c>
      <c r="S31" s="15">
        <f t="shared" ref="S31:S36" si="135">IF((D28+E28)=(D31+E31),10,0)</f>
        <v>10</v>
      </c>
      <c r="T31" s="15"/>
      <c r="U31" s="15"/>
      <c r="V31" s="15"/>
      <c r="W31" s="15"/>
      <c r="X31" s="15"/>
      <c r="Y31" s="11">
        <f t="shared" si="122"/>
        <v>10</v>
      </c>
      <c r="Z31" s="11">
        <f t="shared" si="123"/>
        <v>10</v>
      </c>
      <c r="AA31" s="11">
        <f t="shared" ref="AA31:AA36" si="136">IF((K31+S31)=20,10,0)</f>
        <v>10</v>
      </c>
      <c r="AG31" s="19">
        <f t="shared" si="124"/>
        <v>10</v>
      </c>
      <c r="AH31" s="20" t="str">
        <f t="shared" si="125"/>
        <v xml:space="preserve"> </v>
      </c>
      <c r="AK31" s="56" t="s">
        <v>57</v>
      </c>
      <c r="AL31" s="56" t="s">
        <v>58</v>
      </c>
      <c r="AM31" s="35"/>
      <c r="AN31" s="36"/>
      <c r="AO31" s="35"/>
      <c r="AP31" s="36"/>
      <c r="AQ31" s="16" t="str">
        <f t="shared" si="101"/>
        <v xml:space="preserve"> </v>
      </c>
      <c r="AR31" s="15">
        <f t="shared" si="126"/>
        <v>10</v>
      </c>
      <c r="AS31" s="15">
        <f t="shared" ref="AS31:AS36" si="137">IF(AM29=AM31,10,0)</f>
        <v>10</v>
      </c>
      <c r="AT31" s="15">
        <f t="shared" ref="AT31:AT36" si="138">IF(AM28=AM31,10,0)</f>
        <v>10</v>
      </c>
      <c r="AU31" s="15"/>
      <c r="AV31" s="15"/>
      <c r="AW31" s="15"/>
      <c r="AX31" s="15"/>
      <c r="AY31" s="15"/>
      <c r="AZ31" s="15">
        <f t="shared" si="127"/>
        <v>10</v>
      </c>
      <c r="BA31" s="15">
        <f t="shared" ref="BA31:BA36" si="139">IF((AM29+AN29)=(AM31+AN31),10,0)</f>
        <v>10</v>
      </c>
      <c r="BB31" s="15">
        <f t="shared" ref="BB31:BB36" si="140">IF((AM28+AN28)=(AM31+AN31),10,0)</f>
        <v>10</v>
      </c>
      <c r="BC31" s="15"/>
      <c r="BD31" s="15"/>
      <c r="BE31" s="15"/>
      <c r="BF31" s="15"/>
      <c r="BG31" s="15"/>
      <c r="BH31" s="11">
        <f t="shared" si="128"/>
        <v>10</v>
      </c>
      <c r="BI31" s="11">
        <f t="shared" si="129"/>
        <v>10</v>
      </c>
      <c r="BJ31" s="11">
        <f t="shared" ref="BJ31:BJ36" si="141">IF((AT31+BB31)=20,10,0)</f>
        <v>10</v>
      </c>
      <c r="BP31" s="19">
        <f t="shared" si="130"/>
        <v>10</v>
      </c>
      <c r="BQ31" s="20" t="str">
        <f t="shared" si="131"/>
        <v xml:space="preserve"> </v>
      </c>
      <c r="BS31" s="1">
        <f t="shared" si="102"/>
        <v>3</v>
      </c>
      <c r="BT31" s="2" t="str">
        <f t="shared" si="103"/>
        <v>0</v>
      </c>
      <c r="BU31" s="3">
        <f t="shared" si="104"/>
        <v>3</v>
      </c>
      <c r="BV31" s="1">
        <f t="shared" si="105"/>
        <v>4</v>
      </c>
      <c r="BW31" s="2" t="str">
        <f t="shared" si="106"/>
        <v>0</v>
      </c>
      <c r="BX31" s="3">
        <f t="shared" si="107"/>
        <v>4</v>
      </c>
      <c r="BY31" s="7">
        <f t="shared" si="108"/>
        <v>0</v>
      </c>
      <c r="BZ31" s="8">
        <f t="shared" si="109"/>
        <v>0</v>
      </c>
      <c r="CA31" s="6">
        <f t="shared" si="94"/>
        <v>0</v>
      </c>
      <c r="CB31" s="2">
        <f t="shared" si="95"/>
        <v>1</v>
      </c>
      <c r="CC31" s="4">
        <f t="shared" si="96"/>
        <v>0</v>
      </c>
      <c r="CD31" s="5">
        <f t="shared" si="110"/>
        <v>3</v>
      </c>
      <c r="CF31" s="1">
        <f t="shared" si="111"/>
        <v>3</v>
      </c>
      <c r="CG31" s="2" t="str">
        <f t="shared" si="112"/>
        <v>0</v>
      </c>
      <c r="CH31" s="3">
        <f t="shared" si="113"/>
        <v>3</v>
      </c>
      <c r="CI31" s="1">
        <f t="shared" si="114"/>
        <v>4</v>
      </c>
      <c r="CJ31" s="2" t="str">
        <f t="shared" si="115"/>
        <v>0</v>
      </c>
      <c r="CK31" s="3">
        <f t="shared" si="116"/>
        <v>4</v>
      </c>
      <c r="CL31" s="7">
        <f t="shared" si="117"/>
        <v>0</v>
      </c>
      <c r="CM31" s="8">
        <f t="shared" si="118"/>
        <v>0</v>
      </c>
      <c r="CN31" s="6">
        <f t="shared" si="97"/>
        <v>0</v>
      </c>
      <c r="CO31" s="2">
        <f t="shared" si="98"/>
        <v>1</v>
      </c>
      <c r="CP31" s="4">
        <f t="shared" si="99"/>
        <v>0</v>
      </c>
      <c r="CQ31" s="5">
        <f t="shared" si="119"/>
        <v>3</v>
      </c>
    </row>
    <row r="32" spans="2:95" ht="15" customHeight="1">
      <c r="B32" s="56" t="s">
        <v>49</v>
      </c>
      <c r="C32" s="56" t="s">
        <v>53</v>
      </c>
      <c r="D32" s="35"/>
      <c r="E32" s="36"/>
      <c r="F32" s="35"/>
      <c r="G32" s="36"/>
      <c r="H32" s="16" t="str">
        <f t="shared" si="100"/>
        <v xml:space="preserve"> </v>
      </c>
      <c r="I32" s="15">
        <f t="shared" si="120"/>
        <v>10</v>
      </c>
      <c r="J32" s="15">
        <f t="shared" si="132"/>
        <v>10</v>
      </c>
      <c r="K32" s="15">
        <f t="shared" si="133"/>
        <v>10</v>
      </c>
      <c r="L32" s="15">
        <f>IF(D28=D32,10,0)</f>
        <v>10</v>
      </c>
      <c r="M32" s="15"/>
      <c r="N32" s="15"/>
      <c r="O32" s="15"/>
      <c r="P32" s="15"/>
      <c r="Q32" s="15">
        <f t="shared" si="121"/>
        <v>10</v>
      </c>
      <c r="R32" s="15">
        <f t="shared" si="134"/>
        <v>10</v>
      </c>
      <c r="S32" s="15">
        <f t="shared" si="135"/>
        <v>10</v>
      </c>
      <c r="T32" s="15">
        <f>IF((D28+E28)=(D32+E32),10,0)</f>
        <v>10</v>
      </c>
      <c r="U32" s="15"/>
      <c r="V32" s="15"/>
      <c r="W32" s="15"/>
      <c r="X32" s="15"/>
      <c r="Y32" s="11">
        <f t="shared" si="122"/>
        <v>10</v>
      </c>
      <c r="Z32" s="11">
        <f t="shared" si="123"/>
        <v>10</v>
      </c>
      <c r="AA32" s="11">
        <f t="shared" si="136"/>
        <v>10</v>
      </c>
      <c r="AB32" s="11">
        <f>IF((L32+T32)=20,10,0)</f>
        <v>10</v>
      </c>
      <c r="AG32" s="19">
        <f t="shared" si="124"/>
        <v>10</v>
      </c>
      <c r="AH32" s="20" t="str">
        <f t="shared" si="125"/>
        <v xml:space="preserve"> </v>
      </c>
      <c r="AK32" s="56" t="s">
        <v>47</v>
      </c>
      <c r="AL32" s="56" t="s">
        <v>62</v>
      </c>
      <c r="AM32" s="35"/>
      <c r="AN32" s="36"/>
      <c r="AO32" s="35"/>
      <c r="AP32" s="36"/>
      <c r="AQ32" s="16" t="str">
        <f t="shared" si="101"/>
        <v xml:space="preserve"> </v>
      </c>
      <c r="AR32" s="15">
        <f t="shared" si="126"/>
        <v>10</v>
      </c>
      <c r="AS32" s="15">
        <f t="shared" si="137"/>
        <v>10</v>
      </c>
      <c r="AT32" s="15">
        <f t="shared" si="138"/>
        <v>10</v>
      </c>
      <c r="AU32" s="15">
        <f>IF(AM28=AM32,10,0)</f>
        <v>10</v>
      </c>
      <c r="AV32" s="15"/>
      <c r="AW32" s="15"/>
      <c r="AX32" s="15"/>
      <c r="AY32" s="15"/>
      <c r="AZ32" s="15">
        <f t="shared" si="127"/>
        <v>10</v>
      </c>
      <c r="BA32" s="15">
        <f t="shared" si="139"/>
        <v>10</v>
      </c>
      <c r="BB32" s="15">
        <f t="shared" si="140"/>
        <v>10</v>
      </c>
      <c r="BC32" s="15">
        <f>IF((AM28+AN28)=(AM32+AN32),10,0)</f>
        <v>10</v>
      </c>
      <c r="BD32" s="15"/>
      <c r="BE32" s="15"/>
      <c r="BF32" s="15"/>
      <c r="BG32" s="15"/>
      <c r="BH32" s="11">
        <f t="shared" si="128"/>
        <v>10</v>
      </c>
      <c r="BI32" s="11">
        <f t="shared" si="129"/>
        <v>10</v>
      </c>
      <c r="BJ32" s="11">
        <f t="shared" si="141"/>
        <v>10</v>
      </c>
      <c r="BK32" s="11">
        <f>IF((AU32+BC32)=20,10,0)</f>
        <v>10</v>
      </c>
      <c r="BP32" s="19">
        <f t="shared" si="130"/>
        <v>10</v>
      </c>
      <c r="BQ32" s="20" t="str">
        <f t="shared" si="131"/>
        <v xml:space="preserve"> </v>
      </c>
      <c r="BS32" s="1">
        <f t="shared" si="102"/>
        <v>3</v>
      </c>
      <c r="BT32" s="2" t="str">
        <f t="shared" si="103"/>
        <v>0</v>
      </c>
      <c r="BU32" s="3">
        <f t="shared" si="104"/>
        <v>3</v>
      </c>
      <c r="BV32" s="1">
        <f t="shared" si="105"/>
        <v>4</v>
      </c>
      <c r="BW32" s="2" t="str">
        <f t="shared" si="106"/>
        <v>0</v>
      </c>
      <c r="BX32" s="3">
        <f t="shared" si="107"/>
        <v>4</v>
      </c>
      <c r="BY32" s="7">
        <f t="shared" si="108"/>
        <v>0</v>
      </c>
      <c r="BZ32" s="8">
        <f t="shared" si="109"/>
        <v>0</v>
      </c>
      <c r="CA32" s="6">
        <f t="shared" si="94"/>
        <v>0</v>
      </c>
      <c r="CB32" s="2">
        <f t="shared" si="95"/>
        <v>1</v>
      </c>
      <c r="CC32" s="4">
        <f t="shared" si="96"/>
        <v>0</v>
      </c>
      <c r="CD32" s="5">
        <f t="shared" si="110"/>
        <v>3</v>
      </c>
      <c r="CF32" s="1">
        <f t="shared" si="111"/>
        <v>3</v>
      </c>
      <c r="CG32" s="2" t="str">
        <f t="shared" si="112"/>
        <v>0</v>
      </c>
      <c r="CH32" s="3">
        <f t="shared" si="113"/>
        <v>3</v>
      </c>
      <c r="CI32" s="1">
        <f t="shared" si="114"/>
        <v>4</v>
      </c>
      <c r="CJ32" s="2" t="str">
        <f t="shared" si="115"/>
        <v>0</v>
      </c>
      <c r="CK32" s="3">
        <f t="shared" si="116"/>
        <v>4</v>
      </c>
      <c r="CL32" s="7">
        <f t="shared" si="117"/>
        <v>0</v>
      </c>
      <c r="CM32" s="8">
        <f t="shared" si="118"/>
        <v>0</v>
      </c>
      <c r="CN32" s="6">
        <f t="shared" si="97"/>
        <v>0</v>
      </c>
      <c r="CO32" s="2">
        <f t="shared" si="98"/>
        <v>1</v>
      </c>
      <c r="CP32" s="4">
        <f t="shared" si="99"/>
        <v>0</v>
      </c>
      <c r="CQ32" s="5">
        <f t="shared" si="119"/>
        <v>3</v>
      </c>
    </row>
    <row r="33" spans="2:95" ht="15" customHeight="1">
      <c r="B33" s="56" t="s">
        <v>60</v>
      </c>
      <c r="C33" s="56" t="s">
        <v>55</v>
      </c>
      <c r="D33" s="35"/>
      <c r="E33" s="36"/>
      <c r="F33" s="35"/>
      <c r="G33" s="36"/>
      <c r="H33" s="16" t="str">
        <f t="shared" si="100"/>
        <v xml:space="preserve"> </v>
      </c>
      <c r="I33" s="15">
        <f t="shared" si="120"/>
        <v>10</v>
      </c>
      <c r="J33" s="15">
        <f t="shared" si="132"/>
        <v>10</v>
      </c>
      <c r="K33" s="15">
        <f t="shared" si="133"/>
        <v>10</v>
      </c>
      <c r="L33" s="15">
        <f>IF(D29=D33,10,0)</f>
        <v>10</v>
      </c>
      <c r="M33" s="15">
        <f>IF(D28=D33,10,0)</f>
        <v>10</v>
      </c>
      <c r="N33" s="15"/>
      <c r="O33" s="15"/>
      <c r="P33" s="15"/>
      <c r="Q33" s="15">
        <f t="shared" si="121"/>
        <v>10</v>
      </c>
      <c r="R33" s="15">
        <f t="shared" si="134"/>
        <v>10</v>
      </c>
      <c r="S33" s="15">
        <f t="shared" si="135"/>
        <v>10</v>
      </c>
      <c r="T33" s="15">
        <f>IF((D29+E29)=(D33+E33),10,0)</f>
        <v>10</v>
      </c>
      <c r="U33" s="15">
        <f>IF((D28+E28)=(D33+E33),10,0)</f>
        <v>10</v>
      </c>
      <c r="V33" s="15"/>
      <c r="W33" s="15"/>
      <c r="X33" s="15"/>
      <c r="Y33" s="11">
        <f t="shared" si="122"/>
        <v>10</v>
      </c>
      <c r="Z33" s="11">
        <f t="shared" si="123"/>
        <v>10</v>
      </c>
      <c r="AA33" s="11">
        <f t="shared" si="136"/>
        <v>10</v>
      </c>
      <c r="AB33" s="11">
        <f>IF((L33+T33)=20,10,0)</f>
        <v>10</v>
      </c>
      <c r="AC33" s="11">
        <f>IF((M33+U33)=20,10,0)</f>
        <v>10</v>
      </c>
      <c r="AG33" s="19">
        <f t="shared" si="124"/>
        <v>10</v>
      </c>
      <c r="AH33" s="20" t="str">
        <f t="shared" si="125"/>
        <v xml:space="preserve"> </v>
      </c>
      <c r="AK33" s="56" t="s">
        <v>48</v>
      </c>
      <c r="AL33" s="56" t="s">
        <v>60</v>
      </c>
      <c r="AM33" s="35"/>
      <c r="AN33" s="36"/>
      <c r="AO33" s="35"/>
      <c r="AP33" s="36"/>
      <c r="AQ33" s="16" t="str">
        <f t="shared" si="101"/>
        <v xml:space="preserve"> </v>
      </c>
      <c r="AR33" s="15">
        <f t="shared" si="126"/>
        <v>10</v>
      </c>
      <c r="AS33" s="15">
        <f t="shared" si="137"/>
        <v>10</v>
      </c>
      <c r="AT33" s="15">
        <f t="shared" si="138"/>
        <v>10</v>
      </c>
      <c r="AU33" s="15">
        <f>IF(AM29=AM33,10,0)</f>
        <v>10</v>
      </c>
      <c r="AV33" s="15">
        <f>IF(AM28=AM33,10,0)</f>
        <v>10</v>
      </c>
      <c r="AW33" s="15"/>
      <c r="AX33" s="15"/>
      <c r="AY33" s="15"/>
      <c r="AZ33" s="15">
        <f t="shared" si="127"/>
        <v>10</v>
      </c>
      <c r="BA33" s="15">
        <f t="shared" si="139"/>
        <v>10</v>
      </c>
      <c r="BB33" s="15">
        <f t="shared" si="140"/>
        <v>10</v>
      </c>
      <c r="BC33" s="15">
        <f>IF((AM29+AN29)=(AM33+AN33),10,0)</f>
        <v>10</v>
      </c>
      <c r="BD33" s="15">
        <f>IF((AM28+AN28)=(AM33+AN33),10,0)</f>
        <v>10</v>
      </c>
      <c r="BE33" s="15"/>
      <c r="BF33" s="15"/>
      <c r="BG33" s="15"/>
      <c r="BH33" s="11">
        <f t="shared" si="128"/>
        <v>10</v>
      </c>
      <c r="BI33" s="11">
        <f t="shared" si="129"/>
        <v>10</v>
      </c>
      <c r="BJ33" s="11">
        <f t="shared" si="141"/>
        <v>10</v>
      </c>
      <c r="BK33" s="11">
        <f>IF((AU33+BC33)=20,10,0)</f>
        <v>10</v>
      </c>
      <c r="BL33" s="11">
        <f>IF((AV33+BD33)=20,10,0)</f>
        <v>10</v>
      </c>
      <c r="BP33" s="19">
        <f t="shared" si="130"/>
        <v>10</v>
      </c>
      <c r="BQ33" s="20" t="str">
        <f t="shared" si="131"/>
        <v xml:space="preserve"> </v>
      </c>
      <c r="BS33" s="1">
        <f t="shared" si="102"/>
        <v>3</v>
      </c>
      <c r="BT33" s="2" t="str">
        <f t="shared" si="103"/>
        <v>0</v>
      </c>
      <c r="BU33" s="3">
        <f t="shared" si="104"/>
        <v>3</v>
      </c>
      <c r="BV33" s="1">
        <f t="shared" si="105"/>
        <v>4</v>
      </c>
      <c r="BW33" s="2" t="str">
        <f t="shared" si="106"/>
        <v>0</v>
      </c>
      <c r="BX33" s="3">
        <f t="shared" si="107"/>
        <v>4</v>
      </c>
      <c r="BY33" s="7">
        <f t="shared" si="108"/>
        <v>0</v>
      </c>
      <c r="BZ33" s="8">
        <f t="shared" si="109"/>
        <v>0</v>
      </c>
      <c r="CA33" s="6">
        <f t="shared" si="94"/>
        <v>0</v>
      </c>
      <c r="CB33" s="2">
        <f t="shared" si="95"/>
        <v>1</v>
      </c>
      <c r="CC33" s="4">
        <f t="shared" si="96"/>
        <v>0</v>
      </c>
      <c r="CD33" s="5">
        <f t="shared" si="110"/>
        <v>3</v>
      </c>
      <c r="CF33" s="1">
        <f t="shared" si="111"/>
        <v>3</v>
      </c>
      <c r="CG33" s="2" t="str">
        <f t="shared" si="112"/>
        <v>0</v>
      </c>
      <c r="CH33" s="3">
        <f t="shared" si="113"/>
        <v>3</v>
      </c>
      <c r="CI33" s="1">
        <f t="shared" si="114"/>
        <v>4</v>
      </c>
      <c r="CJ33" s="2" t="str">
        <f t="shared" si="115"/>
        <v>0</v>
      </c>
      <c r="CK33" s="3">
        <f t="shared" si="116"/>
        <v>4</v>
      </c>
      <c r="CL33" s="7">
        <f t="shared" si="117"/>
        <v>0</v>
      </c>
      <c r="CM33" s="8">
        <f t="shared" si="118"/>
        <v>0</v>
      </c>
      <c r="CN33" s="6">
        <f t="shared" si="97"/>
        <v>0</v>
      </c>
      <c r="CO33" s="2">
        <f t="shared" si="98"/>
        <v>1</v>
      </c>
      <c r="CP33" s="4">
        <f t="shared" si="99"/>
        <v>0</v>
      </c>
      <c r="CQ33" s="5">
        <f t="shared" si="119"/>
        <v>3</v>
      </c>
    </row>
    <row r="34" spans="2:95" ht="15" customHeight="1">
      <c r="B34" s="56" t="s">
        <v>54</v>
      </c>
      <c r="C34" s="56" t="s">
        <v>59</v>
      </c>
      <c r="D34" s="35"/>
      <c r="E34" s="36"/>
      <c r="F34" s="35"/>
      <c r="G34" s="36"/>
      <c r="H34" s="16" t="str">
        <f t="shared" si="100"/>
        <v xml:space="preserve"> </v>
      </c>
      <c r="I34" s="15">
        <f t="shared" si="120"/>
        <v>10</v>
      </c>
      <c r="J34" s="15">
        <f t="shared" si="132"/>
        <v>10</v>
      </c>
      <c r="K34" s="15">
        <f t="shared" si="133"/>
        <v>10</v>
      </c>
      <c r="L34" s="15">
        <f>IF(D30=D34,10,0)</f>
        <v>10</v>
      </c>
      <c r="M34" s="15">
        <f>IF(D29=D34,10,0)</f>
        <v>10</v>
      </c>
      <c r="N34" s="15">
        <f>IF(D28=D34,10,0)</f>
        <v>10</v>
      </c>
      <c r="O34" s="15"/>
      <c r="P34" s="15"/>
      <c r="Q34" s="15">
        <f t="shared" si="121"/>
        <v>10</v>
      </c>
      <c r="R34" s="15">
        <f t="shared" si="134"/>
        <v>10</v>
      </c>
      <c r="S34" s="15">
        <f t="shared" si="135"/>
        <v>10</v>
      </c>
      <c r="T34" s="15">
        <f>IF((D30+E30)=(D34+E34),10,0)</f>
        <v>10</v>
      </c>
      <c r="U34" s="15">
        <f>IF((D29+E29)=(D34+E34),10,0)</f>
        <v>10</v>
      </c>
      <c r="V34" s="15">
        <f>IF((D28+E28)=(D34+E34),10,0)</f>
        <v>10</v>
      </c>
      <c r="W34" s="15"/>
      <c r="X34" s="15"/>
      <c r="Y34" s="11">
        <f t="shared" si="122"/>
        <v>10</v>
      </c>
      <c r="Z34" s="11">
        <f t="shared" si="123"/>
        <v>10</v>
      </c>
      <c r="AA34" s="11">
        <f t="shared" si="136"/>
        <v>10</v>
      </c>
      <c r="AB34" s="11">
        <f>IF((L34+T34)=20,10,0)</f>
        <v>10</v>
      </c>
      <c r="AC34" s="11">
        <f>IF((M34+U34)=20,10,0)</f>
        <v>10</v>
      </c>
      <c r="AD34" s="11">
        <f>IF((N34+V34)=20,10,0)</f>
        <v>10</v>
      </c>
      <c r="AG34" s="19">
        <f t="shared" si="124"/>
        <v>10</v>
      </c>
      <c r="AH34" s="20" t="str">
        <f t="shared" si="125"/>
        <v xml:space="preserve"> </v>
      </c>
      <c r="AK34" s="56" t="s">
        <v>52</v>
      </c>
      <c r="AL34" s="56" t="s">
        <v>53</v>
      </c>
      <c r="AM34" s="35"/>
      <c r="AN34" s="36"/>
      <c r="AO34" s="35"/>
      <c r="AP34" s="36"/>
      <c r="AQ34" s="16" t="str">
        <f t="shared" si="101"/>
        <v xml:space="preserve"> </v>
      </c>
      <c r="AR34" s="15">
        <f t="shared" si="126"/>
        <v>10</v>
      </c>
      <c r="AS34" s="15">
        <f t="shared" si="137"/>
        <v>10</v>
      </c>
      <c r="AT34" s="15">
        <f t="shared" si="138"/>
        <v>10</v>
      </c>
      <c r="AU34" s="15">
        <f>IF(AM30=AM34,10,0)</f>
        <v>10</v>
      </c>
      <c r="AV34" s="15">
        <f>IF(AM29=AM34,10,0)</f>
        <v>10</v>
      </c>
      <c r="AW34" s="15">
        <f>IF(AM28=AM34,10,0)</f>
        <v>10</v>
      </c>
      <c r="AX34" s="15"/>
      <c r="AY34" s="15"/>
      <c r="AZ34" s="15">
        <f t="shared" si="127"/>
        <v>10</v>
      </c>
      <c r="BA34" s="15">
        <f t="shared" si="139"/>
        <v>10</v>
      </c>
      <c r="BB34" s="15">
        <f t="shared" si="140"/>
        <v>10</v>
      </c>
      <c r="BC34" s="15">
        <f>IF((AM30+AN30)=(AM34+AN34),10,0)</f>
        <v>10</v>
      </c>
      <c r="BD34" s="15">
        <f>IF((AM29+AN29)=(AM34+AN34),10,0)</f>
        <v>10</v>
      </c>
      <c r="BE34" s="15">
        <f>IF((AM28+AN28)=(AM34+AN34),10,0)</f>
        <v>10</v>
      </c>
      <c r="BF34" s="15"/>
      <c r="BG34" s="15"/>
      <c r="BH34" s="11">
        <f t="shared" si="128"/>
        <v>10</v>
      </c>
      <c r="BI34" s="11">
        <f t="shared" si="129"/>
        <v>10</v>
      </c>
      <c r="BJ34" s="11">
        <f t="shared" si="141"/>
        <v>10</v>
      </c>
      <c r="BK34" s="11">
        <f>IF((AU34+BC34)=20,10,0)</f>
        <v>10</v>
      </c>
      <c r="BL34" s="11">
        <f>IF((AV34+BD34)=20,10,0)</f>
        <v>10</v>
      </c>
      <c r="BM34" s="11">
        <f>IF((AW34+BE34)=20,10,0)</f>
        <v>10</v>
      </c>
      <c r="BP34" s="19">
        <f t="shared" si="130"/>
        <v>10</v>
      </c>
      <c r="BQ34" s="20" t="str">
        <f t="shared" si="131"/>
        <v xml:space="preserve"> </v>
      </c>
      <c r="BS34" s="1">
        <f t="shared" si="102"/>
        <v>3</v>
      </c>
      <c r="BT34" s="2" t="str">
        <f t="shared" si="103"/>
        <v>0</v>
      </c>
      <c r="BU34" s="3">
        <f t="shared" si="104"/>
        <v>3</v>
      </c>
      <c r="BV34" s="1">
        <f t="shared" si="105"/>
        <v>4</v>
      </c>
      <c r="BW34" s="2" t="str">
        <f t="shared" si="106"/>
        <v>0</v>
      </c>
      <c r="BX34" s="3">
        <f t="shared" si="107"/>
        <v>4</v>
      </c>
      <c r="BY34" s="7">
        <f t="shared" si="108"/>
        <v>0</v>
      </c>
      <c r="BZ34" s="8">
        <f t="shared" si="109"/>
        <v>0</v>
      </c>
      <c r="CA34" s="6">
        <f t="shared" si="94"/>
        <v>0</v>
      </c>
      <c r="CB34" s="2">
        <f t="shared" si="95"/>
        <v>1</v>
      </c>
      <c r="CC34" s="4">
        <f t="shared" si="96"/>
        <v>0</v>
      </c>
      <c r="CD34" s="5">
        <f t="shared" si="110"/>
        <v>3</v>
      </c>
      <c r="CF34" s="1">
        <f t="shared" si="111"/>
        <v>3</v>
      </c>
      <c r="CG34" s="2" t="str">
        <f t="shared" si="112"/>
        <v>0</v>
      </c>
      <c r="CH34" s="3">
        <f t="shared" si="113"/>
        <v>3</v>
      </c>
      <c r="CI34" s="1">
        <f t="shared" si="114"/>
        <v>4</v>
      </c>
      <c r="CJ34" s="2" t="str">
        <f t="shared" si="115"/>
        <v>0</v>
      </c>
      <c r="CK34" s="3">
        <f t="shared" si="116"/>
        <v>4</v>
      </c>
      <c r="CL34" s="7">
        <f t="shared" si="117"/>
        <v>0</v>
      </c>
      <c r="CM34" s="8">
        <f t="shared" si="118"/>
        <v>0</v>
      </c>
      <c r="CN34" s="6">
        <f t="shared" si="97"/>
        <v>0</v>
      </c>
      <c r="CO34" s="2">
        <f t="shared" si="98"/>
        <v>1</v>
      </c>
      <c r="CP34" s="4">
        <f t="shared" si="99"/>
        <v>0</v>
      </c>
      <c r="CQ34" s="5">
        <f t="shared" si="119"/>
        <v>3</v>
      </c>
    </row>
    <row r="35" spans="2:95" ht="15" customHeight="1">
      <c r="B35" s="56" t="s">
        <v>47</v>
      </c>
      <c r="C35" s="56" t="s">
        <v>50</v>
      </c>
      <c r="D35" s="35"/>
      <c r="E35" s="36"/>
      <c r="F35" s="35"/>
      <c r="G35" s="36"/>
      <c r="H35" s="16" t="str">
        <f t="shared" si="100"/>
        <v xml:space="preserve"> </v>
      </c>
      <c r="I35" s="15">
        <f t="shared" si="120"/>
        <v>10</v>
      </c>
      <c r="J35" s="15">
        <f t="shared" si="132"/>
        <v>10</v>
      </c>
      <c r="K35" s="15">
        <f t="shared" si="133"/>
        <v>10</v>
      </c>
      <c r="L35" s="15">
        <f>IF(D31=D35,10,0)</f>
        <v>10</v>
      </c>
      <c r="M35" s="15">
        <f>IF(D30=D35,10,0)</f>
        <v>10</v>
      </c>
      <c r="N35" s="15">
        <f>IF(D29=D35,10,0)</f>
        <v>10</v>
      </c>
      <c r="O35" s="15">
        <f>IF(D28=D35,10,0)</f>
        <v>10</v>
      </c>
      <c r="P35" s="15"/>
      <c r="Q35" s="15">
        <f t="shared" si="121"/>
        <v>10</v>
      </c>
      <c r="R35" s="15">
        <f t="shared" si="134"/>
        <v>10</v>
      </c>
      <c r="S35" s="15">
        <f t="shared" si="135"/>
        <v>10</v>
      </c>
      <c r="T35" s="15">
        <f>IF((D31+E31)=(D35+E35),10,0)</f>
        <v>10</v>
      </c>
      <c r="U35" s="15">
        <f>IF((D30+E30)=(D35+E35),10,0)</f>
        <v>10</v>
      </c>
      <c r="V35" s="15">
        <f>IF((D29+E29)=(D35+E35),10,0)</f>
        <v>10</v>
      </c>
      <c r="W35" s="15">
        <f>IF((D28+E28)=(D35+E35),10,0)</f>
        <v>10</v>
      </c>
      <c r="X35" s="15"/>
      <c r="Y35" s="11">
        <f t="shared" si="122"/>
        <v>10</v>
      </c>
      <c r="Z35" s="11">
        <f t="shared" si="123"/>
        <v>10</v>
      </c>
      <c r="AA35" s="11">
        <f t="shared" si="136"/>
        <v>10</v>
      </c>
      <c r="AB35" s="11">
        <f>IF((L35+T35)=20,10,0)</f>
        <v>10</v>
      </c>
      <c r="AC35" s="11">
        <f>IF((M35+U35)=20,10,0)</f>
        <v>10</v>
      </c>
      <c r="AD35" s="11">
        <f>IF((N35+V35)=20,10,0)</f>
        <v>10</v>
      </c>
      <c r="AE35" s="11">
        <f>IF((O35+W35)=20,10,0)</f>
        <v>10</v>
      </c>
      <c r="AG35" s="19">
        <f t="shared" si="124"/>
        <v>10</v>
      </c>
      <c r="AH35" s="20" t="str">
        <f t="shared" si="125"/>
        <v xml:space="preserve"> </v>
      </c>
      <c r="AK35" s="56" t="s">
        <v>56</v>
      </c>
      <c r="AL35" s="56" t="s">
        <v>59</v>
      </c>
      <c r="AM35" s="35"/>
      <c r="AN35" s="36"/>
      <c r="AO35" s="35"/>
      <c r="AP35" s="36"/>
      <c r="AQ35" s="16" t="str">
        <f t="shared" si="101"/>
        <v xml:space="preserve"> </v>
      </c>
      <c r="AR35" s="15">
        <f t="shared" si="126"/>
        <v>10</v>
      </c>
      <c r="AS35" s="15">
        <f t="shared" si="137"/>
        <v>10</v>
      </c>
      <c r="AT35" s="15">
        <f t="shared" si="138"/>
        <v>10</v>
      </c>
      <c r="AU35" s="15">
        <f>IF(AM31=AM35,10,0)</f>
        <v>10</v>
      </c>
      <c r="AV35" s="15">
        <f>IF(AM30=AM35,10,0)</f>
        <v>10</v>
      </c>
      <c r="AW35" s="15">
        <f>IF(AM29=AM35,10,0)</f>
        <v>10</v>
      </c>
      <c r="AX35" s="15">
        <f>IF(AM28=AM35,10,0)</f>
        <v>10</v>
      </c>
      <c r="AY35" s="15"/>
      <c r="AZ35" s="15">
        <f t="shared" si="127"/>
        <v>10</v>
      </c>
      <c r="BA35" s="15">
        <f t="shared" si="139"/>
        <v>10</v>
      </c>
      <c r="BB35" s="15">
        <f t="shared" si="140"/>
        <v>10</v>
      </c>
      <c r="BC35" s="15">
        <f>IF((AM31+AN31)=(AM35+AN35),10,0)</f>
        <v>10</v>
      </c>
      <c r="BD35" s="15">
        <f>IF((AM30+AN30)=(AM35+AN35),10,0)</f>
        <v>10</v>
      </c>
      <c r="BE35" s="15">
        <f>IF((AM29+AN29)=(AM35+AN35),10,0)</f>
        <v>10</v>
      </c>
      <c r="BF35" s="15">
        <f>IF((AM28+AN28)=(AM35+AN35),10,0)</f>
        <v>10</v>
      </c>
      <c r="BG35" s="15"/>
      <c r="BH35" s="11">
        <f t="shared" si="128"/>
        <v>10</v>
      </c>
      <c r="BI35" s="11">
        <f t="shared" si="129"/>
        <v>10</v>
      </c>
      <c r="BJ35" s="11">
        <f t="shared" si="141"/>
        <v>10</v>
      </c>
      <c r="BK35" s="11">
        <f>IF((AU35+BC35)=20,10,0)</f>
        <v>10</v>
      </c>
      <c r="BL35" s="11">
        <f>IF((AV35+BD35)=20,10,0)</f>
        <v>10</v>
      </c>
      <c r="BM35" s="11">
        <f>IF((AW35+BE35)=20,10,0)</f>
        <v>10</v>
      </c>
      <c r="BN35" s="11">
        <f>IF((AX35+BF35)=20,10,0)</f>
        <v>10</v>
      </c>
      <c r="BP35" s="19">
        <f t="shared" si="130"/>
        <v>10</v>
      </c>
      <c r="BQ35" s="20" t="str">
        <f t="shared" si="131"/>
        <v xml:space="preserve"> </v>
      </c>
      <c r="BS35" s="1">
        <f t="shared" si="102"/>
        <v>3</v>
      </c>
      <c r="BT35" s="2" t="str">
        <f t="shared" si="103"/>
        <v>0</v>
      </c>
      <c r="BU35" s="3">
        <f t="shared" si="104"/>
        <v>3</v>
      </c>
      <c r="BV35" s="1">
        <f t="shared" si="105"/>
        <v>4</v>
      </c>
      <c r="BW35" s="2" t="str">
        <f t="shared" si="106"/>
        <v>0</v>
      </c>
      <c r="BX35" s="3">
        <f t="shared" si="107"/>
        <v>4</v>
      </c>
      <c r="BY35" s="7">
        <f t="shared" si="108"/>
        <v>0</v>
      </c>
      <c r="BZ35" s="8">
        <f t="shared" si="109"/>
        <v>0</v>
      </c>
      <c r="CA35" s="6">
        <f t="shared" si="94"/>
        <v>0</v>
      </c>
      <c r="CB35" s="2">
        <f t="shared" si="95"/>
        <v>1</v>
      </c>
      <c r="CC35" s="4">
        <f t="shared" si="96"/>
        <v>0</v>
      </c>
      <c r="CD35" s="5">
        <f t="shared" si="110"/>
        <v>3</v>
      </c>
      <c r="CF35" s="1">
        <f t="shared" si="111"/>
        <v>3</v>
      </c>
      <c r="CG35" s="2" t="str">
        <f t="shared" si="112"/>
        <v>0</v>
      </c>
      <c r="CH35" s="3">
        <f t="shared" si="113"/>
        <v>3</v>
      </c>
      <c r="CI35" s="1">
        <f t="shared" si="114"/>
        <v>4</v>
      </c>
      <c r="CJ35" s="2" t="str">
        <f t="shared" si="115"/>
        <v>0</v>
      </c>
      <c r="CK35" s="3">
        <f t="shared" si="116"/>
        <v>4</v>
      </c>
      <c r="CL35" s="7">
        <f t="shared" si="117"/>
        <v>0</v>
      </c>
      <c r="CM35" s="8">
        <f t="shared" si="118"/>
        <v>0</v>
      </c>
      <c r="CN35" s="6">
        <f t="shared" si="97"/>
        <v>0</v>
      </c>
      <c r="CO35" s="2">
        <f t="shared" si="98"/>
        <v>1</v>
      </c>
      <c r="CP35" s="4">
        <f t="shared" si="99"/>
        <v>0</v>
      </c>
      <c r="CQ35" s="5">
        <f t="shared" si="119"/>
        <v>3</v>
      </c>
    </row>
    <row r="36" spans="2:95" ht="15" customHeight="1">
      <c r="B36" s="56" t="s">
        <v>48</v>
      </c>
      <c r="C36" s="56" t="s">
        <v>57</v>
      </c>
      <c r="D36" s="35"/>
      <c r="E36" s="36"/>
      <c r="F36" s="35"/>
      <c r="G36" s="36"/>
      <c r="H36" s="16" t="str">
        <f t="shared" si="100"/>
        <v xml:space="preserve"> </v>
      </c>
      <c r="I36" s="15">
        <f t="shared" si="120"/>
        <v>10</v>
      </c>
      <c r="J36" s="15">
        <f t="shared" si="132"/>
        <v>10</v>
      </c>
      <c r="K36" s="15">
        <f t="shared" si="133"/>
        <v>10</v>
      </c>
      <c r="L36" s="15">
        <f>IF(D32=D36,10,0)</f>
        <v>10</v>
      </c>
      <c r="M36" s="15">
        <f>IF(D31=D36,10,0)</f>
        <v>10</v>
      </c>
      <c r="N36" s="15">
        <f>IF(D30=D36,10,0)</f>
        <v>10</v>
      </c>
      <c r="O36" s="15">
        <f>IF(D29=D36,10,0)</f>
        <v>10</v>
      </c>
      <c r="P36" s="15">
        <f>IF(D28=D36,10,0)</f>
        <v>10</v>
      </c>
      <c r="Q36" s="15">
        <f t="shared" si="121"/>
        <v>10</v>
      </c>
      <c r="R36" s="15">
        <f t="shared" si="134"/>
        <v>10</v>
      </c>
      <c r="S36" s="15">
        <f t="shared" si="135"/>
        <v>10</v>
      </c>
      <c r="T36" s="15">
        <f>IF((D32+E32)=(D36+E36),10,0)</f>
        <v>10</v>
      </c>
      <c r="U36" s="15">
        <f>IF((D31+E31)=(D36+E36),10,0)</f>
        <v>10</v>
      </c>
      <c r="V36" s="15">
        <f>IF((D30+E30)=(D36+E36),10,0)</f>
        <v>10</v>
      </c>
      <c r="W36" s="15">
        <f>IF((D29+E29)=(D36+E36),10,0)</f>
        <v>10</v>
      </c>
      <c r="X36" s="15">
        <f>IF((D28+E28)=(D36+E36),10,0)</f>
        <v>10</v>
      </c>
      <c r="Y36" s="11">
        <f t="shared" si="122"/>
        <v>10</v>
      </c>
      <c r="Z36" s="11">
        <f t="shared" si="123"/>
        <v>10</v>
      </c>
      <c r="AA36" s="11">
        <f t="shared" si="136"/>
        <v>10</v>
      </c>
      <c r="AB36" s="11">
        <f>IF((L36+T36)=20,10,0)</f>
        <v>10</v>
      </c>
      <c r="AC36" s="11">
        <f>IF((M36+U36)=20,10,0)</f>
        <v>10</v>
      </c>
      <c r="AD36" s="11">
        <f>IF((N36+V36)=20,10,0)</f>
        <v>10</v>
      </c>
      <c r="AE36" s="11">
        <f>IF((O36+W36)=20,10,0)</f>
        <v>10</v>
      </c>
      <c r="AF36" s="11">
        <f>IF((P36+X36)=20,10,0)</f>
        <v>10</v>
      </c>
      <c r="AG36" s="21">
        <f t="shared" si="124"/>
        <v>10</v>
      </c>
      <c r="AH36" s="22" t="str">
        <f t="shared" si="125"/>
        <v xml:space="preserve"> </v>
      </c>
      <c r="AK36" s="56" t="s">
        <v>50</v>
      </c>
      <c r="AL36" s="56" t="s">
        <v>49</v>
      </c>
      <c r="AM36" s="35"/>
      <c r="AN36" s="36"/>
      <c r="AO36" s="35"/>
      <c r="AP36" s="36"/>
      <c r="AQ36" s="16" t="str">
        <f t="shared" si="101"/>
        <v xml:space="preserve"> </v>
      </c>
      <c r="AR36" s="15">
        <f t="shared" si="126"/>
        <v>10</v>
      </c>
      <c r="AS36" s="15">
        <f t="shared" si="137"/>
        <v>10</v>
      </c>
      <c r="AT36" s="15">
        <f t="shared" si="138"/>
        <v>10</v>
      </c>
      <c r="AU36" s="15">
        <f>IF(AM32=AM36,10,0)</f>
        <v>10</v>
      </c>
      <c r="AV36" s="15">
        <f>IF(AM31=AM36,10,0)</f>
        <v>10</v>
      </c>
      <c r="AW36" s="15">
        <f>IF(AM30=AM36,10,0)</f>
        <v>10</v>
      </c>
      <c r="AX36" s="15">
        <f>IF(AM29=AM36,10,0)</f>
        <v>10</v>
      </c>
      <c r="AY36" s="15">
        <f>IF(AM28=AM36,10,0)</f>
        <v>10</v>
      </c>
      <c r="AZ36" s="15">
        <f t="shared" si="127"/>
        <v>10</v>
      </c>
      <c r="BA36" s="15">
        <f t="shared" si="139"/>
        <v>10</v>
      </c>
      <c r="BB36" s="15">
        <f t="shared" si="140"/>
        <v>10</v>
      </c>
      <c r="BC36" s="15">
        <f>IF((AM32+AN32)=(AM36+AN36),10,0)</f>
        <v>10</v>
      </c>
      <c r="BD36" s="15">
        <f>IF((AM31+AN31)=(AM36+AN36),10,0)</f>
        <v>10</v>
      </c>
      <c r="BE36" s="15">
        <f>IF((AM30+AN30)=(AM36+AN36),10,0)</f>
        <v>10</v>
      </c>
      <c r="BF36" s="15">
        <f>IF((AM29+AN29)=(AM36+AN36),10,0)</f>
        <v>10</v>
      </c>
      <c r="BG36" s="15">
        <f>IF((AM28+AN28)=(AM36+AN36),10,0)</f>
        <v>10</v>
      </c>
      <c r="BH36" s="11">
        <f t="shared" si="128"/>
        <v>10</v>
      </c>
      <c r="BI36" s="11">
        <f t="shared" si="129"/>
        <v>10</v>
      </c>
      <c r="BJ36" s="11">
        <f t="shared" si="141"/>
        <v>10</v>
      </c>
      <c r="BK36" s="11">
        <f>IF((AU36+BC36)=20,10,0)</f>
        <v>10</v>
      </c>
      <c r="BL36" s="11">
        <f>IF((AV36+BD36)=20,10,0)</f>
        <v>10</v>
      </c>
      <c r="BM36" s="11">
        <f>IF((AW36+BE36)=20,10,0)</f>
        <v>10</v>
      </c>
      <c r="BN36" s="11">
        <f>IF((AX36+BF36)=20,10,0)</f>
        <v>10</v>
      </c>
      <c r="BO36" s="11">
        <f>IF((AY36+BG36)=20,10,0)</f>
        <v>10</v>
      </c>
      <c r="BP36" s="21">
        <f t="shared" si="130"/>
        <v>10</v>
      </c>
      <c r="BQ36" s="22" t="str">
        <f t="shared" si="131"/>
        <v xml:space="preserve"> </v>
      </c>
      <c r="BS36" s="1">
        <f t="shared" si="102"/>
        <v>3</v>
      </c>
      <c r="BT36" s="2" t="str">
        <f t="shared" si="103"/>
        <v>0</v>
      </c>
      <c r="BU36" s="3">
        <f t="shared" si="104"/>
        <v>3</v>
      </c>
      <c r="BV36" s="1">
        <f t="shared" si="105"/>
        <v>4</v>
      </c>
      <c r="BW36" s="2" t="str">
        <f t="shared" si="106"/>
        <v>0</v>
      </c>
      <c r="BX36" s="3">
        <f t="shared" si="107"/>
        <v>4</v>
      </c>
      <c r="BY36" s="7">
        <f t="shared" si="108"/>
        <v>0</v>
      </c>
      <c r="BZ36" s="8">
        <f t="shared" si="109"/>
        <v>0</v>
      </c>
      <c r="CA36" s="6">
        <f t="shared" si="94"/>
        <v>0</v>
      </c>
      <c r="CB36" s="2">
        <f t="shared" si="95"/>
        <v>1</v>
      </c>
      <c r="CC36" s="4">
        <f t="shared" si="96"/>
        <v>0</v>
      </c>
      <c r="CD36" s="5">
        <f t="shared" si="110"/>
        <v>3</v>
      </c>
      <c r="CF36" s="1">
        <f t="shared" si="111"/>
        <v>3</v>
      </c>
      <c r="CG36" s="2" t="str">
        <f t="shared" si="112"/>
        <v>0</v>
      </c>
      <c r="CH36" s="3">
        <f t="shared" si="113"/>
        <v>3</v>
      </c>
      <c r="CI36" s="1">
        <f t="shared" si="114"/>
        <v>4</v>
      </c>
      <c r="CJ36" s="2" t="str">
        <f t="shared" si="115"/>
        <v>0</v>
      </c>
      <c r="CK36" s="3">
        <f t="shared" si="116"/>
        <v>4</v>
      </c>
      <c r="CL36" s="7">
        <f t="shared" si="117"/>
        <v>0</v>
      </c>
      <c r="CM36" s="8">
        <f t="shared" si="118"/>
        <v>0</v>
      </c>
      <c r="CN36" s="6">
        <f t="shared" si="97"/>
        <v>0</v>
      </c>
      <c r="CO36" s="2">
        <f t="shared" si="98"/>
        <v>1</v>
      </c>
      <c r="CP36" s="4">
        <f t="shared" si="99"/>
        <v>0</v>
      </c>
      <c r="CQ36" s="5">
        <f t="shared" si="119"/>
        <v>3</v>
      </c>
    </row>
    <row r="37" spans="2:95" ht="14.25">
      <c r="B37" s="23" t="str">
        <f>IF(AH37&gt;5,"Tipp prüfen"," ")</f>
        <v xml:space="preserve"> </v>
      </c>
      <c r="C37" s="47" t="s">
        <v>4</v>
      </c>
      <c r="D37" s="63" t="str">
        <f>IF(E36=""," ",SUM(D28:E36))</f>
        <v xml:space="preserve"> </v>
      </c>
      <c r="E37" s="63"/>
      <c r="F37" s="63" t="str">
        <f>IF(G36=""," ",SUM(F28:G36))</f>
        <v xml:space="preserve"> </v>
      </c>
      <c r="G37" s="63"/>
      <c r="H37" s="25" t="str">
        <f>IF(G28=""," ",SUM(H28:H36))</f>
        <v xml:space="preserve"> </v>
      </c>
      <c r="AG37" s="15">
        <f>SUM(AG28:AG36)</f>
        <v>60</v>
      </c>
      <c r="AH37" s="15">
        <f>SUM(AH28:AH36)</f>
        <v>0</v>
      </c>
      <c r="AK37" s="23" t="str">
        <f>IF(BQ37&gt;5,"Tipp prüfen"," ")</f>
        <v xml:space="preserve"> </v>
      </c>
      <c r="AL37" s="47" t="s">
        <v>4</v>
      </c>
      <c r="AM37" s="63" t="str">
        <f>IF(AN36=""," ",SUM(AM28:AN36))</f>
        <v xml:space="preserve"> </v>
      </c>
      <c r="AN37" s="63"/>
      <c r="AO37" s="63" t="str">
        <f>IF(AP36=""," ",SUM(AO28:AP36))</f>
        <v xml:space="preserve"> </v>
      </c>
      <c r="AP37" s="63"/>
      <c r="AQ37" s="25" t="str">
        <f>IF(AP28=""," ",SUM(AQ28:AQ36))</f>
        <v xml:space="preserve"> </v>
      </c>
      <c r="BP37" s="15">
        <f>SUM(BP28:BP36)</f>
        <v>60</v>
      </c>
      <c r="BQ37" s="15">
        <f>SUM(BQ28:BQ36)</f>
        <v>0</v>
      </c>
    </row>
    <row r="38" spans="2:95" ht="6" customHeight="1"/>
    <row r="39" spans="2:95">
      <c r="B39" s="13" t="s">
        <v>7</v>
      </c>
      <c r="C39" s="52"/>
      <c r="D39" s="57" t="s">
        <v>1</v>
      </c>
      <c r="E39" s="58"/>
      <c r="F39" s="59" t="s">
        <v>2</v>
      </c>
      <c r="G39" s="59"/>
      <c r="H39" s="14" t="s">
        <v>3</v>
      </c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AK39" s="13" t="s">
        <v>12</v>
      </c>
      <c r="AL39" s="52"/>
      <c r="AM39" s="57" t="s">
        <v>1</v>
      </c>
      <c r="AN39" s="58"/>
      <c r="AO39" s="59" t="s">
        <v>2</v>
      </c>
      <c r="AP39" s="59"/>
      <c r="AQ39" s="14" t="s">
        <v>3</v>
      </c>
      <c r="AR39" s="15"/>
      <c r="AS39" s="15"/>
      <c r="AT39" s="15"/>
      <c r="AU39" s="15"/>
      <c r="AV39" s="15"/>
      <c r="AW39" s="15"/>
      <c r="AX39" s="15"/>
      <c r="AY39" s="15"/>
      <c r="AZ39" s="15"/>
      <c r="BA39" s="15"/>
      <c r="BB39" s="15"/>
      <c r="BC39" s="15"/>
      <c r="BD39" s="15"/>
      <c r="BE39" s="15"/>
      <c r="BF39" s="15"/>
      <c r="BG39" s="15"/>
    </row>
    <row r="40" spans="2:95" ht="15" customHeight="1">
      <c r="B40" s="56" t="s">
        <v>47</v>
      </c>
      <c r="C40" s="56" t="s">
        <v>48</v>
      </c>
      <c r="D40" s="35"/>
      <c r="E40" s="36"/>
      <c r="F40" s="35"/>
      <c r="G40" s="36"/>
      <c r="H40" s="16" t="str">
        <f>IF(G40=""," ",CD40)</f>
        <v xml:space="preserve"> </v>
      </c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AG40" s="17"/>
      <c r="AH40" s="18"/>
      <c r="AK40" s="56" t="s">
        <v>58</v>
      </c>
      <c r="AL40" s="56" t="s">
        <v>55</v>
      </c>
      <c r="AM40" s="35"/>
      <c r="AN40" s="36"/>
      <c r="AO40" s="35"/>
      <c r="AP40" s="36"/>
      <c r="AQ40" s="16" t="str">
        <f>IF(AP40=""," ",CQ40)</f>
        <v xml:space="preserve"> </v>
      </c>
      <c r="AR40" s="15"/>
      <c r="AS40" s="15"/>
      <c r="AT40" s="15"/>
      <c r="AU40" s="15"/>
      <c r="AV40" s="15"/>
      <c r="AW40" s="15"/>
      <c r="AX40" s="15"/>
      <c r="AY40" s="15"/>
      <c r="AZ40" s="15"/>
      <c r="BA40" s="15"/>
      <c r="BB40" s="15"/>
      <c r="BC40" s="15"/>
      <c r="BD40" s="15"/>
      <c r="BE40" s="15"/>
      <c r="BF40" s="15"/>
      <c r="BG40" s="15"/>
      <c r="BP40" s="17"/>
      <c r="BQ40" s="18"/>
      <c r="BS40" s="1">
        <f>IF(D40&gt;E40,"1",3)</f>
        <v>3</v>
      </c>
      <c r="BT40" s="2" t="str">
        <f>IF(D40=E40,"0",3)</f>
        <v>0</v>
      </c>
      <c r="BU40" s="3">
        <f>IF(D40&lt;E40,"2",3)</f>
        <v>3</v>
      </c>
      <c r="BV40" s="1">
        <f>IF(F40&gt;G40,"1",4)</f>
        <v>4</v>
      </c>
      <c r="BW40" s="2" t="str">
        <f>IF(F40=G40,"0",4)</f>
        <v>0</v>
      </c>
      <c r="BX40" s="3">
        <f>IF(F40&lt;G40,"2",4)</f>
        <v>4</v>
      </c>
      <c r="BY40" s="7">
        <f>COUNTIF(D40,F40)</f>
        <v>0</v>
      </c>
      <c r="BZ40" s="8">
        <f>COUNTIF(E40,G40)</f>
        <v>0</v>
      </c>
      <c r="CA40" s="6">
        <f t="shared" ref="CA40:CA48" si="142">COUNTIF(BS40:BU40,BV40)</f>
        <v>0</v>
      </c>
      <c r="CB40" s="2">
        <f t="shared" ref="CB40:CB48" si="143">COUNTIF(BS40:BU40,BW40)</f>
        <v>1</v>
      </c>
      <c r="CC40" s="4">
        <f t="shared" ref="CC40:CC48" si="144">COUNTIF(BS40:BU40,BX40)</f>
        <v>0</v>
      </c>
      <c r="CD40" s="5">
        <f>(SUM(CA40:CC40)*3+BY40+BZ40)</f>
        <v>3</v>
      </c>
      <c r="CF40" s="1">
        <f>IF(AM40&gt;AN40,"1",3)</f>
        <v>3</v>
      </c>
      <c r="CG40" s="2" t="str">
        <f>IF(AM40=AN40,"0",3)</f>
        <v>0</v>
      </c>
      <c r="CH40" s="3">
        <f>IF(AM40&lt;AN40,"2",3)</f>
        <v>3</v>
      </c>
      <c r="CI40" s="1">
        <f>IF(AO40&gt;AP40,"1",4)</f>
        <v>4</v>
      </c>
      <c r="CJ40" s="2" t="str">
        <f>IF(AO40=AP40,"0",4)</f>
        <v>0</v>
      </c>
      <c r="CK40" s="3">
        <f>IF(AO40&lt;AP40,"2",4)</f>
        <v>4</v>
      </c>
      <c r="CL40" s="7">
        <f>COUNTIF(AM40,AO40)</f>
        <v>0</v>
      </c>
      <c r="CM40" s="8">
        <f>COUNTIF(AN40,AP40)</f>
        <v>0</v>
      </c>
      <c r="CN40" s="6">
        <f t="shared" ref="CN40:CN48" si="145">COUNTIF(CF40:CH40,CI40)</f>
        <v>0</v>
      </c>
      <c r="CO40" s="2">
        <f t="shared" ref="CO40:CO48" si="146">COUNTIF(CF40:CH40,CJ40)</f>
        <v>1</v>
      </c>
      <c r="CP40" s="4">
        <f t="shared" ref="CP40:CP48" si="147">COUNTIF(CF40:CH40,CK40)</f>
        <v>0</v>
      </c>
      <c r="CQ40" s="5">
        <f>(SUM(CN40:CP40)*3+CL40+CM40)</f>
        <v>3</v>
      </c>
    </row>
    <row r="41" spans="2:95" ht="15" customHeight="1">
      <c r="B41" s="56" t="s">
        <v>51</v>
      </c>
      <c r="C41" s="56" t="s">
        <v>46</v>
      </c>
      <c r="D41" s="35"/>
      <c r="E41" s="36"/>
      <c r="F41" s="35"/>
      <c r="G41" s="36"/>
      <c r="H41" s="16" t="str">
        <f t="shared" ref="H41:H48" si="148">IF(G41=""," ",CD41)</f>
        <v xml:space="preserve"> </v>
      </c>
      <c r="I41" s="15">
        <f>IF(D40=D41,10,0)</f>
        <v>10</v>
      </c>
      <c r="J41" s="15"/>
      <c r="K41" s="15"/>
      <c r="L41" s="15"/>
      <c r="M41" s="15"/>
      <c r="N41" s="15"/>
      <c r="O41" s="15"/>
      <c r="P41" s="15"/>
      <c r="Q41" s="15">
        <f>IF((D40+E40)=(D41+E41),10,0)</f>
        <v>10</v>
      </c>
      <c r="R41" s="15"/>
      <c r="S41" s="15"/>
      <c r="T41" s="15"/>
      <c r="U41" s="15"/>
      <c r="V41" s="15"/>
      <c r="W41" s="15"/>
      <c r="X41" s="15"/>
      <c r="Y41" s="11">
        <f>IF((I41+Q41)=20,10,0)</f>
        <v>10</v>
      </c>
      <c r="AG41" s="19">
        <f>IF((Y41+Z41+AA41+AB41+AC41+AD41+AE41+AF41)&gt;20,10,0)</f>
        <v>0</v>
      </c>
      <c r="AH41" s="20" t="str">
        <f>IF(E41=""," ",AG41)</f>
        <v xml:space="preserve"> </v>
      </c>
      <c r="AK41" s="56" t="s">
        <v>59</v>
      </c>
      <c r="AL41" s="56" t="s">
        <v>52</v>
      </c>
      <c r="AM41" s="35"/>
      <c r="AN41" s="36"/>
      <c r="AO41" s="35"/>
      <c r="AP41" s="36"/>
      <c r="AQ41" s="16" t="str">
        <f t="shared" ref="AQ41:AQ48" si="149">IF(AP41=""," ",CQ41)</f>
        <v xml:space="preserve"> </v>
      </c>
      <c r="AR41" s="15">
        <f>IF(AM40=AM41,10,0)</f>
        <v>10</v>
      </c>
      <c r="AS41" s="15"/>
      <c r="AT41" s="15"/>
      <c r="AU41" s="15"/>
      <c r="AV41" s="15"/>
      <c r="AW41" s="15"/>
      <c r="AX41" s="15"/>
      <c r="AY41" s="15"/>
      <c r="AZ41" s="15">
        <f>IF((AM40+AN40)=(AM41+AN41),10,0)</f>
        <v>10</v>
      </c>
      <c r="BA41" s="15"/>
      <c r="BB41" s="15"/>
      <c r="BC41" s="15"/>
      <c r="BD41" s="15"/>
      <c r="BE41" s="15"/>
      <c r="BF41" s="15"/>
      <c r="BG41" s="15"/>
      <c r="BH41" s="11">
        <f>IF((AR41+AZ41)=20,10,0)</f>
        <v>10</v>
      </c>
      <c r="BP41" s="19">
        <f>IF((BH41+BI41+BJ41+BK41+BL41+BM41+BN41+BO41)&gt;20,10,0)</f>
        <v>0</v>
      </c>
      <c r="BQ41" s="20" t="str">
        <f>IF(AN41=""," ",BP41)</f>
        <v xml:space="preserve"> </v>
      </c>
      <c r="BS41" s="1">
        <f t="shared" ref="BS41:BS48" si="150">IF(D41&gt;E41,"1",3)</f>
        <v>3</v>
      </c>
      <c r="BT41" s="2" t="str">
        <f t="shared" ref="BT41:BT48" si="151">IF(D41=E41,"0",3)</f>
        <v>0</v>
      </c>
      <c r="BU41" s="3">
        <f t="shared" ref="BU41:BU48" si="152">IF(D41&lt;E41,"2",3)</f>
        <v>3</v>
      </c>
      <c r="BV41" s="1">
        <f t="shared" ref="BV41:BV48" si="153">IF(F41&gt;G41,"1",4)</f>
        <v>4</v>
      </c>
      <c r="BW41" s="2" t="str">
        <f t="shared" ref="BW41:BW48" si="154">IF(F41=G41,"0",4)</f>
        <v>0</v>
      </c>
      <c r="BX41" s="3">
        <f t="shared" ref="BX41:BX48" si="155">IF(F41&lt;G41,"2",4)</f>
        <v>4</v>
      </c>
      <c r="BY41" s="7">
        <f t="shared" ref="BY41:BY48" si="156">COUNTIF(D41,F41)</f>
        <v>0</v>
      </c>
      <c r="BZ41" s="8">
        <f t="shared" ref="BZ41:BZ48" si="157">COUNTIF(E41,G41)</f>
        <v>0</v>
      </c>
      <c r="CA41" s="6">
        <f t="shared" si="142"/>
        <v>0</v>
      </c>
      <c r="CB41" s="2">
        <f t="shared" si="143"/>
        <v>1</v>
      </c>
      <c r="CC41" s="4">
        <f t="shared" si="144"/>
        <v>0</v>
      </c>
      <c r="CD41" s="5">
        <f t="shared" ref="CD41:CD48" si="158">(SUM(CA41:CC41)*3+BY41+BZ41)</f>
        <v>3</v>
      </c>
      <c r="CF41" s="1">
        <f t="shared" ref="CF41:CF48" si="159">IF(AM41&gt;AN41,"1",3)</f>
        <v>3</v>
      </c>
      <c r="CG41" s="2" t="str">
        <f t="shared" ref="CG41:CG48" si="160">IF(AM41=AN41,"0",3)</f>
        <v>0</v>
      </c>
      <c r="CH41" s="3">
        <f t="shared" ref="CH41:CH48" si="161">IF(AM41&lt;AN41,"2",3)</f>
        <v>3</v>
      </c>
      <c r="CI41" s="1">
        <f t="shared" ref="CI41:CI48" si="162">IF(AO41&gt;AP41,"1",4)</f>
        <v>4</v>
      </c>
      <c r="CJ41" s="2" t="str">
        <f t="shared" ref="CJ41:CJ48" si="163">IF(AO41=AP41,"0",4)</f>
        <v>0</v>
      </c>
      <c r="CK41" s="3">
        <f t="shared" ref="CK41:CK48" si="164">IF(AO41&lt;AP41,"2",4)</f>
        <v>4</v>
      </c>
      <c r="CL41" s="7">
        <f t="shared" ref="CL41:CL48" si="165">COUNTIF(AM41,AO41)</f>
        <v>0</v>
      </c>
      <c r="CM41" s="8">
        <f t="shared" ref="CM41:CM48" si="166">COUNTIF(AN41,AP41)</f>
        <v>0</v>
      </c>
      <c r="CN41" s="6">
        <f t="shared" si="145"/>
        <v>0</v>
      </c>
      <c r="CO41" s="2">
        <f t="shared" si="146"/>
        <v>1</v>
      </c>
      <c r="CP41" s="4">
        <f t="shared" si="147"/>
        <v>0</v>
      </c>
      <c r="CQ41" s="5">
        <f t="shared" ref="CQ41:CQ48" si="167">(SUM(CN41:CP41)*3+CL41+CM41)</f>
        <v>3</v>
      </c>
    </row>
    <row r="42" spans="2:95" ht="15" customHeight="1">
      <c r="B42" s="56" t="s">
        <v>57</v>
      </c>
      <c r="C42" s="56" t="s">
        <v>59</v>
      </c>
      <c r="D42" s="35"/>
      <c r="E42" s="36"/>
      <c r="F42" s="35"/>
      <c r="G42" s="36"/>
      <c r="H42" s="16" t="str">
        <f t="shared" si="148"/>
        <v xml:space="preserve"> </v>
      </c>
      <c r="I42" s="15">
        <f t="shared" ref="I42:I48" si="168">IF(D41=D42,10,0)</f>
        <v>10</v>
      </c>
      <c r="J42" s="15">
        <f>IF(D40=D42,10,0)</f>
        <v>10</v>
      </c>
      <c r="K42" s="15"/>
      <c r="L42" s="15"/>
      <c r="M42" s="15"/>
      <c r="N42" s="15"/>
      <c r="O42" s="15"/>
      <c r="P42" s="15"/>
      <c r="Q42" s="15">
        <f t="shared" ref="Q42:Q48" si="169">IF((D41+E41)=(D42+E42),10,0)</f>
        <v>10</v>
      </c>
      <c r="R42" s="15">
        <f>IF((D40+E40)=(D42+E42),10,0)</f>
        <v>10</v>
      </c>
      <c r="S42" s="15"/>
      <c r="T42" s="15"/>
      <c r="U42" s="15"/>
      <c r="V42" s="15"/>
      <c r="W42" s="15"/>
      <c r="X42" s="15"/>
      <c r="Y42" s="11">
        <f t="shared" ref="Y42:Y48" si="170">IF((I42+Q42)=20,10,0)</f>
        <v>10</v>
      </c>
      <c r="Z42" s="11">
        <f t="shared" ref="Z42:Z48" si="171">IF((J42+R42)=20,10,0)</f>
        <v>10</v>
      </c>
      <c r="AG42" s="19">
        <f t="shared" ref="AG42:AG48" si="172">IF((Y42+Z42+AA42+AB42+AC42+AD42+AE42+AF42)&gt;20,10,0)</f>
        <v>0</v>
      </c>
      <c r="AH42" s="20" t="str">
        <f t="shared" ref="AH42:AH48" si="173">IF(E42=""," ",AG42)</f>
        <v xml:space="preserve"> </v>
      </c>
      <c r="AK42" s="56" t="s">
        <v>62</v>
      </c>
      <c r="AL42" s="56" t="s">
        <v>61</v>
      </c>
      <c r="AM42" s="35"/>
      <c r="AN42" s="36"/>
      <c r="AO42" s="35"/>
      <c r="AP42" s="36"/>
      <c r="AQ42" s="16" t="str">
        <f t="shared" si="149"/>
        <v xml:space="preserve"> </v>
      </c>
      <c r="AR42" s="15">
        <f t="shared" ref="AR42:AR48" si="174">IF(AM41=AM42,10,0)</f>
        <v>10</v>
      </c>
      <c r="AS42" s="15">
        <f>IF(AM40=AM42,10,0)</f>
        <v>10</v>
      </c>
      <c r="AT42" s="15"/>
      <c r="AU42" s="15"/>
      <c r="AV42" s="15"/>
      <c r="AW42" s="15"/>
      <c r="AX42" s="15"/>
      <c r="AY42" s="15"/>
      <c r="AZ42" s="15">
        <f t="shared" ref="AZ42:AZ48" si="175">IF((AM41+AN41)=(AM42+AN42),10,0)</f>
        <v>10</v>
      </c>
      <c r="BA42" s="15">
        <f>IF((AM40+AN40)=(AM42+AN42),10,0)</f>
        <v>10</v>
      </c>
      <c r="BB42" s="15"/>
      <c r="BC42" s="15"/>
      <c r="BD42" s="15"/>
      <c r="BE42" s="15"/>
      <c r="BF42" s="15"/>
      <c r="BG42" s="15"/>
      <c r="BH42" s="11">
        <f t="shared" ref="BH42:BH48" si="176">IF((AR42+AZ42)=20,10,0)</f>
        <v>10</v>
      </c>
      <c r="BI42" s="11">
        <f t="shared" ref="BI42:BI48" si="177">IF((AS42+BA42)=20,10,0)</f>
        <v>10</v>
      </c>
      <c r="BP42" s="19">
        <f t="shared" ref="BP42:BP48" si="178">IF((BH42+BI42+BJ42+BK42+BL42+BM42+BN42+BO42)&gt;20,10,0)</f>
        <v>0</v>
      </c>
      <c r="BQ42" s="20" t="str">
        <f t="shared" ref="BQ42:BQ48" si="179">IF(AN42=""," ",BP42)</f>
        <v xml:space="preserve"> </v>
      </c>
      <c r="BS42" s="1">
        <f t="shared" si="150"/>
        <v>3</v>
      </c>
      <c r="BT42" s="2" t="str">
        <f t="shared" si="151"/>
        <v>0</v>
      </c>
      <c r="BU42" s="3">
        <f t="shared" si="152"/>
        <v>3</v>
      </c>
      <c r="BV42" s="1">
        <f t="shared" si="153"/>
        <v>4</v>
      </c>
      <c r="BW42" s="2" t="str">
        <f t="shared" si="154"/>
        <v>0</v>
      </c>
      <c r="BX42" s="3">
        <f t="shared" si="155"/>
        <v>4</v>
      </c>
      <c r="BY42" s="7">
        <f t="shared" si="156"/>
        <v>0</v>
      </c>
      <c r="BZ42" s="8">
        <f t="shared" si="157"/>
        <v>0</v>
      </c>
      <c r="CA42" s="6">
        <f t="shared" si="142"/>
        <v>0</v>
      </c>
      <c r="CB42" s="2">
        <f t="shared" si="143"/>
        <v>1</v>
      </c>
      <c r="CC42" s="4">
        <f t="shared" si="144"/>
        <v>0</v>
      </c>
      <c r="CD42" s="5">
        <f t="shared" si="158"/>
        <v>3</v>
      </c>
      <c r="CF42" s="1">
        <f t="shared" si="159"/>
        <v>3</v>
      </c>
      <c r="CG42" s="2" t="str">
        <f t="shared" si="160"/>
        <v>0</v>
      </c>
      <c r="CH42" s="3">
        <f t="shared" si="161"/>
        <v>3</v>
      </c>
      <c r="CI42" s="1">
        <f t="shared" si="162"/>
        <v>4</v>
      </c>
      <c r="CJ42" s="2" t="str">
        <f t="shared" si="163"/>
        <v>0</v>
      </c>
      <c r="CK42" s="3">
        <f t="shared" si="164"/>
        <v>4</v>
      </c>
      <c r="CL42" s="7">
        <f t="shared" si="165"/>
        <v>0</v>
      </c>
      <c r="CM42" s="8">
        <f t="shared" si="166"/>
        <v>0</v>
      </c>
      <c r="CN42" s="6">
        <f t="shared" si="145"/>
        <v>0</v>
      </c>
      <c r="CO42" s="2">
        <f t="shared" si="146"/>
        <v>1</v>
      </c>
      <c r="CP42" s="4">
        <f t="shared" si="147"/>
        <v>0</v>
      </c>
      <c r="CQ42" s="5">
        <f t="shared" si="167"/>
        <v>3</v>
      </c>
    </row>
    <row r="43" spans="2:95" ht="15" customHeight="1">
      <c r="B43" s="56" t="s">
        <v>52</v>
      </c>
      <c r="C43" s="56" t="s">
        <v>45</v>
      </c>
      <c r="D43" s="35"/>
      <c r="E43" s="36"/>
      <c r="F43" s="35"/>
      <c r="G43" s="36"/>
      <c r="H43" s="16" t="str">
        <f t="shared" si="148"/>
        <v xml:space="preserve"> </v>
      </c>
      <c r="I43" s="15">
        <f t="shared" si="168"/>
        <v>10</v>
      </c>
      <c r="J43" s="15">
        <f t="shared" ref="J43:J48" si="180">IF(D41=D43,10,0)</f>
        <v>10</v>
      </c>
      <c r="K43" s="15">
        <f t="shared" ref="K43:K48" si="181">IF(D40=D43,10,0)</f>
        <v>10</v>
      </c>
      <c r="L43" s="15"/>
      <c r="M43" s="15"/>
      <c r="N43" s="15"/>
      <c r="O43" s="15"/>
      <c r="P43" s="15"/>
      <c r="Q43" s="15">
        <f t="shared" si="169"/>
        <v>10</v>
      </c>
      <c r="R43" s="15">
        <f t="shared" ref="R43:R48" si="182">IF((D41+E41)=(D43+E43),10,0)</f>
        <v>10</v>
      </c>
      <c r="S43" s="15">
        <f t="shared" ref="S43:S48" si="183">IF((D40+E40)=(D43+E43),10,0)</f>
        <v>10</v>
      </c>
      <c r="T43" s="15"/>
      <c r="U43" s="15"/>
      <c r="V43" s="15"/>
      <c r="W43" s="15"/>
      <c r="X43" s="15"/>
      <c r="Y43" s="11">
        <f t="shared" si="170"/>
        <v>10</v>
      </c>
      <c r="Z43" s="11">
        <f t="shared" si="171"/>
        <v>10</v>
      </c>
      <c r="AA43" s="11">
        <f t="shared" ref="AA43:AA48" si="184">IF((K43+S43)=20,10,0)</f>
        <v>10</v>
      </c>
      <c r="AG43" s="19">
        <f t="shared" si="172"/>
        <v>10</v>
      </c>
      <c r="AH43" s="20" t="str">
        <f t="shared" si="173"/>
        <v xml:space="preserve"> </v>
      </c>
      <c r="AK43" s="56" t="s">
        <v>53</v>
      </c>
      <c r="AL43" s="56" t="s">
        <v>56</v>
      </c>
      <c r="AM43" s="35"/>
      <c r="AN43" s="36"/>
      <c r="AO43" s="35"/>
      <c r="AP43" s="36"/>
      <c r="AQ43" s="16" t="str">
        <f t="shared" si="149"/>
        <v xml:space="preserve"> </v>
      </c>
      <c r="AR43" s="15">
        <f t="shared" si="174"/>
        <v>10</v>
      </c>
      <c r="AS43" s="15">
        <f t="shared" ref="AS43:AS48" si="185">IF(AM41=AM43,10,0)</f>
        <v>10</v>
      </c>
      <c r="AT43" s="15">
        <f t="shared" ref="AT43:AT48" si="186">IF(AM40=AM43,10,0)</f>
        <v>10</v>
      </c>
      <c r="AU43" s="15"/>
      <c r="AV43" s="15"/>
      <c r="AW43" s="15"/>
      <c r="AX43" s="15"/>
      <c r="AY43" s="15"/>
      <c r="AZ43" s="15">
        <f t="shared" si="175"/>
        <v>10</v>
      </c>
      <c r="BA43" s="15">
        <f t="shared" ref="BA43:BA48" si="187">IF((AM41+AN41)=(AM43+AN43),10,0)</f>
        <v>10</v>
      </c>
      <c r="BB43" s="15">
        <f t="shared" ref="BB43:BB48" si="188">IF((AM40+AN40)=(AM43+AN43),10,0)</f>
        <v>10</v>
      </c>
      <c r="BC43" s="15"/>
      <c r="BD43" s="15"/>
      <c r="BE43" s="15"/>
      <c r="BF43" s="15"/>
      <c r="BG43" s="15"/>
      <c r="BH43" s="11">
        <f t="shared" si="176"/>
        <v>10</v>
      </c>
      <c r="BI43" s="11">
        <f t="shared" si="177"/>
        <v>10</v>
      </c>
      <c r="BJ43" s="11">
        <f t="shared" ref="BJ43:BJ48" si="189">IF((AT43+BB43)=20,10,0)</f>
        <v>10</v>
      </c>
      <c r="BP43" s="19">
        <f t="shared" si="178"/>
        <v>10</v>
      </c>
      <c r="BQ43" s="20" t="str">
        <f t="shared" si="179"/>
        <v xml:space="preserve"> </v>
      </c>
      <c r="BS43" s="1">
        <f t="shared" si="150"/>
        <v>3</v>
      </c>
      <c r="BT43" s="2" t="str">
        <f t="shared" si="151"/>
        <v>0</v>
      </c>
      <c r="BU43" s="3">
        <f t="shared" si="152"/>
        <v>3</v>
      </c>
      <c r="BV43" s="1">
        <f t="shared" si="153"/>
        <v>4</v>
      </c>
      <c r="BW43" s="2" t="str">
        <f t="shared" si="154"/>
        <v>0</v>
      </c>
      <c r="BX43" s="3">
        <f t="shared" si="155"/>
        <v>4</v>
      </c>
      <c r="BY43" s="7">
        <f t="shared" si="156"/>
        <v>0</v>
      </c>
      <c r="BZ43" s="8">
        <f t="shared" si="157"/>
        <v>0</v>
      </c>
      <c r="CA43" s="6">
        <f t="shared" si="142"/>
        <v>0</v>
      </c>
      <c r="CB43" s="2">
        <f t="shared" si="143"/>
        <v>1</v>
      </c>
      <c r="CC43" s="4">
        <f t="shared" si="144"/>
        <v>0</v>
      </c>
      <c r="CD43" s="5">
        <f t="shared" si="158"/>
        <v>3</v>
      </c>
      <c r="CF43" s="1">
        <f t="shared" si="159"/>
        <v>3</v>
      </c>
      <c r="CG43" s="2" t="str">
        <f t="shared" si="160"/>
        <v>0</v>
      </c>
      <c r="CH43" s="3">
        <f t="shared" si="161"/>
        <v>3</v>
      </c>
      <c r="CI43" s="1">
        <f t="shared" si="162"/>
        <v>4</v>
      </c>
      <c r="CJ43" s="2" t="str">
        <f t="shared" si="163"/>
        <v>0</v>
      </c>
      <c r="CK43" s="3">
        <f t="shared" si="164"/>
        <v>4</v>
      </c>
      <c r="CL43" s="7">
        <f t="shared" si="165"/>
        <v>0</v>
      </c>
      <c r="CM43" s="8">
        <f t="shared" si="166"/>
        <v>0</v>
      </c>
      <c r="CN43" s="6">
        <f t="shared" si="145"/>
        <v>0</v>
      </c>
      <c r="CO43" s="2">
        <f t="shared" si="146"/>
        <v>1</v>
      </c>
      <c r="CP43" s="4">
        <f t="shared" si="147"/>
        <v>0</v>
      </c>
      <c r="CQ43" s="5">
        <f t="shared" si="167"/>
        <v>3</v>
      </c>
    </row>
    <row r="44" spans="2:95" ht="15" customHeight="1">
      <c r="B44" s="56" t="s">
        <v>56</v>
      </c>
      <c r="C44" s="56" t="s">
        <v>54</v>
      </c>
      <c r="D44" s="35"/>
      <c r="E44" s="36"/>
      <c r="F44" s="35"/>
      <c r="G44" s="36"/>
      <c r="H44" s="16" t="str">
        <f t="shared" si="148"/>
        <v xml:space="preserve"> </v>
      </c>
      <c r="I44" s="15">
        <f t="shared" si="168"/>
        <v>10</v>
      </c>
      <c r="J44" s="15">
        <f t="shared" si="180"/>
        <v>10</v>
      </c>
      <c r="K44" s="15">
        <f t="shared" si="181"/>
        <v>10</v>
      </c>
      <c r="L44" s="15">
        <f>IF(D40=D44,10,0)</f>
        <v>10</v>
      </c>
      <c r="M44" s="15"/>
      <c r="N44" s="15"/>
      <c r="O44" s="15"/>
      <c r="P44" s="15"/>
      <c r="Q44" s="15">
        <f t="shared" si="169"/>
        <v>10</v>
      </c>
      <c r="R44" s="15">
        <f t="shared" si="182"/>
        <v>10</v>
      </c>
      <c r="S44" s="15">
        <f t="shared" si="183"/>
        <v>10</v>
      </c>
      <c r="T44" s="15">
        <f>IF((D40+E40)=(D44+E44),10,0)</f>
        <v>10</v>
      </c>
      <c r="U44" s="15"/>
      <c r="V44" s="15"/>
      <c r="W44" s="15"/>
      <c r="X44" s="15"/>
      <c r="Y44" s="11">
        <f t="shared" si="170"/>
        <v>10</v>
      </c>
      <c r="Z44" s="11">
        <f t="shared" si="171"/>
        <v>10</v>
      </c>
      <c r="AA44" s="11">
        <f t="shared" si="184"/>
        <v>10</v>
      </c>
      <c r="AB44" s="11">
        <f>IF((L44+T44)=20,10,0)</f>
        <v>10</v>
      </c>
      <c r="AG44" s="19">
        <f t="shared" si="172"/>
        <v>10</v>
      </c>
      <c r="AH44" s="20" t="str">
        <f t="shared" si="173"/>
        <v xml:space="preserve"> </v>
      </c>
      <c r="AK44" s="56" t="s">
        <v>45</v>
      </c>
      <c r="AL44" s="56" t="s">
        <v>50</v>
      </c>
      <c r="AM44" s="35"/>
      <c r="AN44" s="36"/>
      <c r="AO44" s="35"/>
      <c r="AP44" s="36"/>
      <c r="AQ44" s="16" t="str">
        <f t="shared" si="149"/>
        <v xml:space="preserve"> </v>
      </c>
      <c r="AR44" s="15">
        <f t="shared" si="174"/>
        <v>10</v>
      </c>
      <c r="AS44" s="15">
        <f t="shared" si="185"/>
        <v>10</v>
      </c>
      <c r="AT44" s="15">
        <f t="shared" si="186"/>
        <v>10</v>
      </c>
      <c r="AU44" s="15">
        <f>IF(AM40=AM44,10,0)</f>
        <v>10</v>
      </c>
      <c r="AV44" s="15"/>
      <c r="AW44" s="15"/>
      <c r="AX44" s="15"/>
      <c r="AY44" s="15"/>
      <c r="AZ44" s="15">
        <f t="shared" si="175"/>
        <v>10</v>
      </c>
      <c r="BA44" s="15">
        <f t="shared" si="187"/>
        <v>10</v>
      </c>
      <c r="BB44" s="15">
        <f t="shared" si="188"/>
        <v>10</v>
      </c>
      <c r="BC44" s="15">
        <f>IF((AM40+AN40)=(AM44+AN44),10,0)</f>
        <v>10</v>
      </c>
      <c r="BD44" s="15"/>
      <c r="BE44" s="15"/>
      <c r="BF44" s="15"/>
      <c r="BG44" s="15"/>
      <c r="BH44" s="11">
        <f t="shared" si="176"/>
        <v>10</v>
      </c>
      <c r="BI44" s="11">
        <f t="shared" si="177"/>
        <v>10</v>
      </c>
      <c r="BJ44" s="11">
        <f t="shared" si="189"/>
        <v>10</v>
      </c>
      <c r="BK44" s="11">
        <f>IF((AU44+BC44)=20,10,0)</f>
        <v>10</v>
      </c>
      <c r="BP44" s="19">
        <f t="shared" si="178"/>
        <v>10</v>
      </c>
      <c r="BQ44" s="20" t="str">
        <f t="shared" si="179"/>
        <v xml:space="preserve"> </v>
      </c>
      <c r="BS44" s="1">
        <f t="shared" si="150"/>
        <v>3</v>
      </c>
      <c r="BT44" s="2" t="str">
        <f t="shared" si="151"/>
        <v>0</v>
      </c>
      <c r="BU44" s="3">
        <f t="shared" si="152"/>
        <v>3</v>
      </c>
      <c r="BV44" s="1">
        <f t="shared" si="153"/>
        <v>4</v>
      </c>
      <c r="BW44" s="2" t="str">
        <f t="shared" si="154"/>
        <v>0</v>
      </c>
      <c r="BX44" s="3">
        <f t="shared" si="155"/>
        <v>4</v>
      </c>
      <c r="BY44" s="7">
        <f t="shared" si="156"/>
        <v>0</v>
      </c>
      <c r="BZ44" s="8">
        <f t="shared" si="157"/>
        <v>0</v>
      </c>
      <c r="CA44" s="6">
        <f t="shared" si="142"/>
        <v>0</v>
      </c>
      <c r="CB44" s="2">
        <f t="shared" si="143"/>
        <v>1</v>
      </c>
      <c r="CC44" s="4">
        <f t="shared" si="144"/>
        <v>0</v>
      </c>
      <c r="CD44" s="5">
        <f t="shared" si="158"/>
        <v>3</v>
      </c>
      <c r="CF44" s="1">
        <f t="shared" si="159"/>
        <v>3</v>
      </c>
      <c r="CG44" s="2" t="str">
        <f t="shared" si="160"/>
        <v>0</v>
      </c>
      <c r="CH44" s="3">
        <f t="shared" si="161"/>
        <v>3</v>
      </c>
      <c r="CI44" s="1">
        <f t="shared" si="162"/>
        <v>4</v>
      </c>
      <c r="CJ44" s="2" t="str">
        <f t="shared" si="163"/>
        <v>0</v>
      </c>
      <c r="CK44" s="3">
        <f t="shared" si="164"/>
        <v>4</v>
      </c>
      <c r="CL44" s="7">
        <f t="shared" si="165"/>
        <v>0</v>
      </c>
      <c r="CM44" s="8">
        <f t="shared" si="166"/>
        <v>0</v>
      </c>
      <c r="CN44" s="6">
        <f t="shared" si="145"/>
        <v>0</v>
      </c>
      <c r="CO44" s="2">
        <f t="shared" si="146"/>
        <v>1</v>
      </c>
      <c r="CP44" s="4">
        <f t="shared" si="147"/>
        <v>0</v>
      </c>
      <c r="CQ44" s="5">
        <f t="shared" si="167"/>
        <v>3</v>
      </c>
    </row>
    <row r="45" spans="2:95" ht="15" customHeight="1">
      <c r="B45" s="56" t="s">
        <v>53</v>
      </c>
      <c r="C45" s="56" t="s">
        <v>60</v>
      </c>
      <c r="D45" s="35"/>
      <c r="E45" s="36"/>
      <c r="F45" s="35"/>
      <c r="G45" s="36"/>
      <c r="H45" s="16" t="str">
        <f t="shared" si="148"/>
        <v xml:space="preserve"> </v>
      </c>
      <c r="I45" s="15">
        <f t="shared" si="168"/>
        <v>10</v>
      </c>
      <c r="J45" s="15">
        <f t="shared" si="180"/>
        <v>10</v>
      </c>
      <c r="K45" s="15">
        <f t="shared" si="181"/>
        <v>10</v>
      </c>
      <c r="L45" s="15">
        <f>IF(D41=D45,10,0)</f>
        <v>10</v>
      </c>
      <c r="M45" s="15">
        <f>IF(D40=D45,10,0)</f>
        <v>10</v>
      </c>
      <c r="N45" s="15"/>
      <c r="O45" s="15"/>
      <c r="P45" s="15"/>
      <c r="Q45" s="15">
        <f t="shared" si="169"/>
        <v>10</v>
      </c>
      <c r="R45" s="15">
        <f t="shared" si="182"/>
        <v>10</v>
      </c>
      <c r="S45" s="15">
        <f t="shared" si="183"/>
        <v>10</v>
      </c>
      <c r="T45" s="15">
        <f>IF((D41+E41)=(D45+E45),10,0)</f>
        <v>10</v>
      </c>
      <c r="U45" s="15">
        <f>IF((D40+E40)=(D45+E45),10,0)</f>
        <v>10</v>
      </c>
      <c r="V45" s="15"/>
      <c r="W45" s="15"/>
      <c r="X45" s="15"/>
      <c r="Y45" s="11">
        <f t="shared" si="170"/>
        <v>10</v>
      </c>
      <c r="Z45" s="11">
        <f t="shared" si="171"/>
        <v>10</v>
      </c>
      <c r="AA45" s="11">
        <f t="shared" si="184"/>
        <v>10</v>
      </c>
      <c r="AB45" s="11">
        <f>IF((L45+T45)=20,10,0)</f>
        <v>10</v>
      </c>
      <c r="AC45" s="11">
        <f>IF((M45+U45)=20,10,0)</f>
        <v>10</v>
      </c>
      <c r="AG45" s="19">
        <f t="shared" si="172"/>
        <v>10</v>
      </c>
      <c r="AH45" s="20" t="str">
        <f t="shared" si="173"/>
        <v xml:space="preserve"> </v>
      </c>
      <c r="AK45" s="56" t="s">
        <v>46</v>
      </c>
      <c r="AL45" s="56" t="s">
        <v>48</v>
      </c>
      <c r="AM45" s="35"/>
      <c r="AN45" s="36"/>
      <c r="AO45" s="35"/>
      <c r="AP45" s="36"/>
      <c r="AQ45" s="16" t="str">
        <f t="shared" si="149"/>
        <v xml:space="preserve"> </v>
      </c>
      <c r="AR45" s="15">
        <f t="shared" si="174"/>
        <v>10</v>
      </c>
      <c r="AS45" s="15">
        <f t="shared" si="185"/>
        <v>10</v>
      </c>
      <c r="AT45" s="15">
        <f t="shared" si="186"/>
        <v>10</v>
      </c>
      <c r="AU45" s="15">
        <f>IF(AM41=AM45,10,0)</f>
        <v>10</v>
      </c>
      <c r="AV45" s="15">
        <f>IF(AM40=AM45,10,0)</f>
        <v>10</v>
      </c>
      <c r="AW45" s="15"/>
      <c r="AX45" s="15"/>
      <c r="AY45" s="15"/>
      <c r="AZ45" s="15">
        <f t="shared" si="175"/>
        <v>10</v>
      </c>
      <c r="BA45" s="15">
        <f t="shared" si="187"/>
        <v>10</v>
      </c>
      <c r="BB45" s="15">
        <f t="shared" si="188"/>
        <v>10</v>
      </c>
      <c r="BC45" s="15">
        <f>IF((AM41+AN41)=(AM45+AN45),10,0)</f>
        <v>10</v>
      </c>
      <c r="BD45" s="15">
        <f>IF((AM40+AN40)=(AM45+AN45),10,0)</f>
        <v>10</v>
      </c>
      <c r="BE45" s="15"/>
      <c r="BF45" s="15"/>
      <c r="BG45" s="15"/>
      <c r="BH45" s="11">
        <f t="shared" si="176"/>
        <v>10</v>
      </c>
      <c r="BI45" s="11">
        <f t="shared" si="177"/>
        <v>10</v>
      </c>
      <c r="BJ45" s="11">
        <f t="shared" si="189"/>
        <v>10</v>
      </c>
      <c r="BK45" s="11">
        <f>IF((AU45+BC45)=20,10,0)</f>
        <v>10</v>
      </c>
      <c r="BL45" s="11">
        <f>IF((AV45+BD45)=20,10,0)</f>
        <v>10</v>
      </c>
      <c r="BP45" s="19">
        <f t="shared" si="178"/>
        <v>10</v>
      </c>
      <c r="BQ45" s="20" t="str">
        <f t="shared" si="179"/>
        <v xml:space="preserve"> </v>
      </c>
      <c r="BS45" s="1">
        <f t="shared" si="150"/>
        <v>3</v>
      </c>
      <c r="BT45" s="2" t="str">
        <f t="shared" si="151"/>
        <v>0</v>
      </c>
      <c r="BU45" s="3">
        <f t="shared" si="152"/>
        <v>3</v>
      </c>
      <c r="BV45" s="1">
        <f t="shared" si="153"/>
        <v>4</v>
      </c>
      <c r="BW45" s="2" t="str">
        <f t="shared" si="154"/>
        <v>0</v>
      </c>
      <c r="BX45" s="3">
        <f t="shared" si="155"/>
        <v>4</v>
      </c>
      <c r="BY45" s="7">
        <f t="shared" si="156"/>
        <v>0</v>
      </c>
      <c r="BZ45" s="8">
        <f t="shared" si="157"/>
        <v>0</v>
      </c>
      <c r="CA45" s="6">
        <f t="shared" si="142"/>
        <v>0</v>
      </c>
      <c r="CB45" s="2">
        <f t="shared" si="143"/>
        <v>1</v>
      </c>
      <c r="CC45" s="4">
        <f t="shared" si="144"/>
        <v>0</v>
      </c>
      <c r="CD45" s="5">
        <f t="shared" si="158"/>
        <v>3</v>
      </c>
      <c r="CF45" s="1">
        <f t="shared" si="159"/>
        <v>3</v>
      </c>
      <c r="CG45" s="2" t="str">
        <f t="shared" si="160"/>
        <v>0</v>
      </c>
      <c r="CH45" s="3">
        <f t="shared" si="161"/>
        <v>3</v>
      </c>
      <c r="CI45" s="1">
        <f t="shared" si="162"/>
        <v>4</v>
      </c>
      <c r="CJ45" s="2" t="str">
        <f t="shared" si="163"/>
        <v>0</v>
      </c>
      <c r="CK45" s="3">
        <f t="shared" si="164"/>
        <v>4</v>
      </c>
      <c r="CL45" s="7">
        <f t="shared" si="165"/>
        <v>0</v>
      </c>
      <c r="CM45" s="8">
        <f t="shared" si="166"/>
        <v>0</v>
      </c>
      <c r="CN45" s="6">
        <f t="shared" si="145"/>
        <v>0</v>
      </c>
      <c r="CO45" s="2">
        <f t="shared" si="146"/>
        <v>1</v>
      </c>
      <c r="CP45" s="4">
        <f t="shared" si="147"/>
        <v>0</v>
      </c>
      <c r="CQ45" s="5">
        <f t="shared" si="167"/>
        <v>3</v>
      </c>
    </row>
    <row r="46" spans="2:95" ht="15" customHeight="1">
      <c r="B46" s="56" t="s">
        <v>58</v>
      </c>
      <c r="C46" s="56" t="s">
        <v>49</v>
      </c>
      <c r="D46" s="35"/>
      <c r="E46" s="36"/>
      <c r="F46" s="35"/>
      <c r="G46" s="36"/>
      <c r="H46" s="16" t="str">
        <f t="shared" si="148"/>
        <v xml:space="preserve"> </v>
      </c>
      <c r="I46" s="15">
        <f t="shared" si="168"/>
        <v>10</v>
      </c>
      <c r="J46" s="15">
        <f t="shared" si="180"/>
        <v>10</v>
      </c>
      <c r="K46" s="15">
        <f t="shared" si="181"/>
        <v>10</v>
      </c>
      <c r="L46" s="15">
        <f>IF(D42=D46,10,0)</f>
        <v>10</v>
      </c>
      <c r="M46" s="15">
        <f>IF(D41=D46,10,0)</f>
        <v>10</v>
      </c>
      <c r="N46" s="15">
        <f>IF(D40=D46,10,0)</f>
        <v>10</v>
      </c>
      <c r="O46" s="15"/>
      <c r="P46" s="15"/>
      <c r="Q46" s="15">
        <f t="shared" si="169"/>
        <v>10</v>
      </c>
      <c r="R46" s="15">
        <f t="shared" si="182"/>
        <v>10</v>
      </c>
      <c r="S46" s="15">
        <f t="shared" si="183"/>
        <v>10</v>
      </c>
      <c r="T46" s="15">
        <f>IF((D42+E42)=(D46+E46),10,0)</f>
        <v>10</v>
      </c>
      <c r="U46" s="15">
        <f>IF((D41+E41)=(D46+E46),10,0)</f>
        <v>10</v>
      </c>
      <c r="V46" s="15">
        <f>IF((D40+E40)=(D46+E46),10,0)</f>
        <v>10</v>
      </c>
      <c r="W46" s="15"/>
      <c r="X46" s="15"/>
      <c r="Y46" s="11">
        <f t="shared" si="170"/>
        <v>10</v>
      </c>
      <c r="Z46" s="11">
        <f t="shared" si="171"/>
        <v>10</v>
      </c>
      <c r="AA46" s="11">
        <f t="shared" si="184"/>
        <v>10</v>
      </c>
      <c r="AB46" s="11">
        <f>IF((L46+T46)=20,10,0)</f>
        <v>10</v>
      </c>
      <c r="AC46" s="11">
        <f>IF((M46+U46)=20,10,0)</f>
        <v>10</v>
      </c>
      <c r="AD46" s="11">
        <f>IF((N46+V46)=20,10,0)</f>
        <v>10</v>
      </c>
      <c r="AG46" s="19">
        <f t="shared" si="172"/>
        <v>10</v>
      </c>
      <c r="AH46" s="20" t="str">
        <f t="shared" si="173"/>
        <v xml:space="preserve"> </v>
      </c>
      <c r="AK46" s="56" t="s">
        <v>49</v>
      </c>
      <c r="AL46" s="56" t="s">
        <v>47</v>
      </c>
      <c r="AM46" s="35"/>
      <c r="AN46" s="36"/>
      <c r="AO46" s="35"/>
      <c r="AP46" s="36"/>
      <c r="AQ46" s="16" t="str">
        <f t="shared" si="149"/>
        <v xml:space="preserve"> </v>
      </c>
      <c r="AR46" s="15">
        <f t="shared" si="174"/>
        <v>10</v>
      </c>
      <c r="AS46" s="15">
        <f t="shared" si="185"/>
        <v>10</v>
      </c>
      <c r="AT46" s="15">
        <f t="shared" si="186"/>
        <v>10</v>
      </c>
      <c r="AU46" s="15">
        <f>IF(AM42=AM46,10,0)</f>
        <v>10</v>
      </c>
      <c r="AV46" s="15">
        <f>IF(AM41=AM46,10,0)</f>
        <v>10</v>
      </c>
      <c r="AW46" s="15">
        <f>IF(AM40=AM46,10,0)</f>
        <v>10</v>
      </c>
      <c r="AX46" s="15"/>
      <c r="AY46" s="15"/>
      <c r="AZ46" s="15">
        <f t="shared" si="175"/>
        <v>10</v>
      </c>
      <c r="BA46" s="15">
        <f t="shared" si="187"/>
        <v>10</v>
      </c>
      <c r="BB46" s="15">
        <f t="shared" si="188"/>
        <v>10</v>
      </c>
      <c r="BC46" s="15">
        <f>IF((AM42+AN42)=(AM46+AN46),10,0)</f>
        <v>10</v>
      </c>
      <c r="BD46" s="15">
        <f>IF((AM41+AN41)=(AM46+AN46),10,0)</f>
        <v>10</v>
      </c>
      <c r="BE46" s="15">
        <f>IF((AM40+AN40)=(AM46+AN46),10,0)</f>
        <v>10</v>
      </c>
      <c r="BF46" s="15"/>
      <c r="BG46" s="15"/>
      <c r="BH46" s="11">
        <f t="shared" si="176"/>
        <v>10</v>
      </c>
      <c r="BI46" s="11">
        <f t="shared" si="177"/>
        <v>10</v>
      </c>
      <c r="BJ46" s="11">
        <f t="shared" si="189"/>
        <v>10</v>
      </c>
      <c r="BK46" s="11">
        <f>IF((AU46+BC46)=20,10,0)</f>
        <v>10</v>
      </c>
      <c r="BL46" s="11">
        <f>IF((AV46+BD46)=20,10,0)</f>
        <v>10</v>
      </c>
      <c r="BM46" s="11">
        <f>IF((AW46+BE46)=20,10,0)</f>
        <v>10</v>
      </c>
      <c r="BP46" s="19">
        <f t="shared" si="178"/>
        <v>10</v>
      </c>
      <c r="BQ46" s="20" t="str">
        <f t="shared" si="179"/>
        <v xml:space="preserve"> </v>
      </c>
      <c r="BS46" s="1">
        <f t="shared" si="150"/>
        <v>3</v>
      </c>
      <c r="BT46" s="2" t="str">
        <f t="shared" si="151"/>
        <v>0</v>
      </c>
      <c r="BU46" s="3">
        <f t="shared" si="152"/>
        <v>3</v>
      </c>
      <c r="BV46" s="1">
        <f t="shared" si="153"/>
        <v>4</v>
      </c>
      <c r="BW46" s="2" t="str">
        <f t="shared" si="154"/>
        <v>0</v>
      </c>
      <c r="BX46" s="3">
        <f t="shared" si="155"/>
        <v>4</v>
      </c>
      <c r="BY46" s="7">
        <f t="shared" si="156"/>
        <v>0</v>
      </c>
      <c r="BZ46" s="8">
        <f t="shared" si="157"/>
        <v>0</v>
      </c>
      <c r="CA46" s="6">
        <f t="shared" si="142"/>
        <v>0</v>
      </c>
      <c r="CB46" s="2">
        <f t="shared" si="143"/>
        <v>1</v>
      </c>
      <c r="CC46" s="4">
        <f t="shared" si="144"/>
        <v>0</v>
      </c>
      <c r="CD46" s="5">
        <f t="shared" si="158"/>
        <v>3</v>
      </c>
      <c r="CF46" s="1">
        <f t="shared" si="159"/>
        <v>3</v>
      </c>
      <c r="CG46" s="2" t="str">
        <f t="shared" si="160"/>
        <v>0</v>
      </c>
      <c r="CH46" s="3">
        <f t="shared" si="161"/>
        <v>3</v>
      </c>
      <c r="CI46" s="1">
        <f t="shared" si="162"/>
        <v>4</v>
      </c>
      <c r="CJ46" s="2" t="str">
        <f t="shared" si="163"/>
        <v>0</v>
      </c>
      <c r="CK46" s="3">
        <f t="shared" si="164"/>
        <v>4</v>
      </c>
      <c r="CL46" s="7">
        <f t="shared" si="165"/>
        <v>0</v>
      </c>
      <c r="CM46" s="8">
        <f t="shared" si="166"/>
        <v>0</v>
      </c>
      <c r="CN46" s="6">
        <f t="shared" si="145"/>
        <v>0</v>
      </c>
      <c r="CO46" s="2">
        <f t="shared" si="146"/>
        <v>1</v>
      </c>
      <c r="CP46" s="4">
        <f t="shared" si="147"/>
        <v>0</v>
      </c>
      <c r="CQ46" s="5">
        <f t="shared" si="167"/>
        <v>3</v>
      </c>
    </row>
    <row r="47" spans="2:95" ht="15" customHeight="1">
      <c r="B47" s="56" t="s">
        <v>55</v>
      </c>
      <c r="C47" s="56" t="s">
        <v>62</v>
      </c>
      <c r="D47" s="35"/>
      <c r="E47" s="36"/>
      <c r="F47" s="35"/>
      <c r="G47" s="36"/>
      <c r="H47" s="16" t="str">
        <f t="shared" si="148"/>
        <v xml:space="preserve"> </v>
      </c>
      <c r="I47" s="15">
        <f t="shared" si="168"/>
        <v>10</v>
      </c>
      <c r="J47" s="15">
        <f t="shared" si="180"/>
        <v>10</v>
      </c>
      <c r="K47" s="15">
        <f t="shared" si="181"/>
        <v>10</v>
      </c>
      <c r="L47" s="15">
        <f>IF(D43=D47,10,0)</f>
        <v>10</v>
      </c>
      <c r="M47" s="15">
        <f>IF(D42=D47,10,0)</f>
        <v>10</v>
      </c>
      <c r="N47" s="15">
        <f>IF(D41=D47,10,0)</f>
        <v>10</v>
      </c>
      <c r="O47" s="15">
        <f>IF(D40=D47,10,0)</f>
        <v>10</v>
      </c>
      <c r="P47" s="15"/>
      <c r="Q47" s="15">
        <f t="shared" si="169"/>
        <v>10</v>
      </c>
      <c r="R47" s="15">
        <f t="shared" si="182"/>
        <v>10</v>
      </c>
      <c r="S47" s="15">
        <f t="shared" si="183"/>
        <v>10</v>
      </c>
      <c r="T47" s="15">
        <f>IF((D43+E43)=(D47+E47),10,0)</f>
        <v>10</v>
      </c>
      <c r="U47" s="15">
        <f>IF((D42+E42)=(D47+E47),10,0)</f>
        <v>10</v>
      </c>
      <c r="V47" s="15">
        <f>IF((D41+E41)=(D47+E47),10,0)</f>
        <v>10</v>
      </c>
      <c r="W47" s="15">
        <f>IF((D40+E40)=(D47+E47),10,0)</f>
        <v>10</v>
      </c>
      <c r="X47" s="15"/>
      <c r="Y47" s="11">
        <f t="shared" si="170"/>
        <v>10</v>
      </c>
      <c r="Z47" s="11">
        <f t="shared" si="171"/>
        <v>10</v>
      </c>
      <c r="AA47" s="11">
        <f t="shared" si="184"/>
        <v>10</v>
      </c>
      <c r="AB47" s="11">
        <f>IF((L47+T47)=20,10,0)</f>
        <v>10</v>
      </c>
      <c r="AC47" s="11">
        <f>IF((M47+U47)=20,10,0)</f>
        <v>10</v>
      </c>
      <c r="AD47" s="11">
        <f>IF((N47+V47)=20,10,0)</f>
        <v>10</v>
      </c>
      <c r="AE47" s="11">
        <f>IF((O47+W47)=20,10,0)</f>
        <v>10</v>
      </c>
      <c r="AG47" s="19">
        <f t="shared" si="172"/>
        <v>10</v>
      </c>
      <c r="AH47" s="20" t="str">
        <f t="shared" si="173"/>
        <v xml:space="preserve"> </v>
      </c>
      <c r="AK47" s="56" t="s">
        <v>60</v>
      </c>
      <c r="AL47" s="56" t="s">
        <v>57</v>
      </c>
      <c r="AM47" s="35"/>
      <c r="AN47" s="36"/>
      <c r="AO47" s="35"/>
      <c r="AP47" s="36"/>
      <c r="AQ47" s="16" t="str">
        <f t="shared" si="149"/>
        <v xml:space="preserve"> </v>
      </c>
      <c r="AR47" s="15">
        <f t="shared" si="174"/>
        <v>10</v>
      </c>
      <c r="AS47" s="15">
        <f t="shared" si="185"/>
        <v>10</v>
      </c>
      <c r="AT47" s="15">
        <f t="shared" si="186"/>
        <v>10</v>
      </c>
      <c r="AU47" s="15">
        <f>IF(AM43=AM47,10,0)</f>
        <v>10</v>
      </c>
      <c r="AV47" s="15">
        <f>IF(AM42=AM47,10,0)</f>
        <v>10</v>
      </c>
      <c r="AW47" s="15">
        <f>IF(AM41=AM47,10,0)</f>
        <v>10</v>
      </c>
      <c r="AX47" s="15">
        <f>IF(AM40=AM47,10,0)</f>
        <v>10</v>
      </c>
      <c r="AY47" s="15"/>
      <c r="AZ47" s="15">
        <f t="shared" si="175"/>
        <v>10</v>
      </c>
      <c r="BA47" s="15">
        <f t="shared" si="187"/>
        <v>10</v>
      </c>
      <c r="BB47" s="15">
        <f t="shared" si="188"/>
        <v>10</v>
      </c>
      <c r="BC47" s="15">
        <f>IF((AM43+AN43)=(AM47+AN47),10,0)</f>
        <v>10</v>
      </c>
      <c r="BD47" s="15">
        <f>IF((AM42+AN42)=(AM47+AN47),10,0)</f>
        <v>10</v>
      </c>
      <c r="BE47" s="15">
        <f>IF((AM41+AN41)=(AM47+AN47),10,0)</f>
        <v>10</v>
      </c>
      <c r="BF47" s="15">
        <f>IF((AM40+AN40)=(AM47+AN47),10,0)</f>
        <v>10</v>
      </c>
      <c r="BG47" s="15"/>
      <c r="BH47" s="11">
        <f t="shared" si="176"/>
        <v>10</v>
      </c>
      <c r="BI47" s="11">
        <f t="shared" si="177"/>
        <v>10</v>
      </c>
      <c r="BJ47" s="11">
        <f t="shared" si="189"/>
        <v>10</v>
      </c>
      <c r="BK47" s="11">
        <f>IF((AU47+BC47)=20,10,0)</f>
        <v>10</v>
      </c>
      <c r="BL47" s="11">
        <f>IF((AV47+BD47)=20,10,0)</f>
        <v>10</v>
      </c>
      <c r="BM47" s="11">
        <f>IF((AW47+BE47)=20,10,0)</f>
        <v>10</v>
      </c>
      <c r="BN47" s="11">
        <f>IF((AX47+BF47)=20,10,0)</f>
        <v>10</v>
      </c>
      <c r="BP47" s="19">
        <f t="shared" si="178"/>
        <v>10</v>
      </c>
      <c r="BQ47" s="20" t="str">
        <f t="shared" si="179"/>
        <v xml:space="preserve"> </v>
      </c>
      <c r="BS47" s="1">
        <f t="shared" si="150"/>
        <v>3</v>
      </c>
      <c r="BT47" s="2" t="str">
        <f t="shared" si="151"/>
        <v>0</v>
      </c>
      <c r="BU47" s="3">
        <f t="shared" si="152"/>
        <v>3</v>
      </c>
      <c r="BV47" s="1">
        <f t="shared" si="153"/>
        <v>4</v>
      </c>
      <c r="BW47" s="2" t="str">
        <f t="shared" si="154"/>
        <v>0</v>
      </c>
      <c r="BX47" s="3">
        <f t="shared" si="155"/>
        <v>4</v>
      </c>
      <c r="BY47" s="7">
        <f t="shared" si="156"/>
        <v>0</v>
      </c>
      <c r="BZ47" s="8">
        <f t="shared" si="157"/>
        <v>0</v>
      </c>
      <c r="CA47" s="6">
        <f t="shared" si="142"/>
        <v>0</v>
      </c>
      <c r="CB47" s="2">
        <f t="shared" si="143"/>
        <v>1</v>
      </c>
      <c r="CC47" s="4">
        <f t="shared" si="144"/>
        <v>0</v>
      </c>
      <c r="CD47" s="5">
        <f t="shared" si="158"/>
        <v>3</v>
      </c>
      <c r="CF47" s="1">
        <f t="shared" si="159"/>
        <v>3</v>
      </c>
      <c r="CG47" s="2" t="str">
        <f t="shared" si="160"/>
        <v>0</v>
      </c>
      <c r="CH47" s="3">
        <f t="shared" si="161"/>
        <v>3</v>
      </c>
      <c r="CI47" s="1">
        <f t="shared" si="162"/>
        <v>4</v>
      </c>
      <c r="CJ47" s="2" t="str">
        <f t="shared" si="163"/>
        <v>0</v>
      </c>
      <c r="CK47" s="3">
        <f t="shared" si="164"/>
        <v>4</v>
      </c>
      <c r="CL47" s="7">
        <f t="shared" si="165"/>
        <v>0</v>
      </c>
      <c r="CM47" s="8">
        <f t="shared" si="166"/>
        <v>0</v>
      </c>
      <c r="CN47" s="6">
        <f t="shared" si="145"/>
        <v>0</v>
      </c>
      <c r="CO47" s="2">
        <f t="shared" si="146"/>
        <v>1</v>
      </c>
      <c r="CP47" s="4">
        <f t="shared" si="147"/>
        <v>0</v>
      </c>
      <c r="CQ47" s="5">
        <f t="shared" si="167"/>
        <v>3</v>
      </c>
    </row>
    <row r="48" spans="2:95" ht="15" customHeight="1">
      <c r="B48" s="56" t="s">
        <v>50</v>
      </c>
      <c r="C48" s="56" t="s">
        <v>61</v>
      </c>
      <c r="D48" s="35"/>
      <c r="E48" s="36"/>
      <c r="F48" s="35"/>
      <c r="G48" s="36"/>
      <c r="H48" s="16" t="str">
        <f t="shared" si="148"/>
        <v xml:space="preserve"> </v>
      </c>
      <c r="I48" s="15">
        <f t="shared" si="168"/>
        <v>10</v>
      </c>
      <c r="J48" s="15">
        <f t="shared" si="180"/>
        <v>10</v>
      </c>
      <c r="K48" s="15">
        <f t="shared" si="181"/>
        <v>10</v>
      </c>
      <c r="L48" s="15">
        <f>IF(D44=D48,10,0)</f>
        <v>10</v>
      </c>
      <c r="M48" s="15">
        <f>IF(D43=D48,10,0)</f>
        <v>10</v>
      </c>
      <c r="N48" s="15">
        <f>IF(D42=D48,10,0)</f>
        <v>10</v>
      </c>
      <c r="O48" s="15">
        <f>IF(D41=D48,10,0)</f>
        <v>10</v>
      </c>
      <c r="P48" s="15">
        <f>IF(D40=D48,10,0)</f>
        <v>10</v>
      </c>
      <c r="Q48" s="15">
        <f t="shared" si="169"/>
        <v>10</v>
      </c>
      <c r="R48" s="15">
        <f t="shared" si="182"/>
        <v>10</v>
      </c>
      <c r="S48" s="15">
        <f t="shared" si="183"/>
        <v>10</v>
      </c>
      <c r="T48" s="15">
        <f>IF((D44+E44)=(D48+E48),10,0)</f>
        <v>10</v>
      </c>
      <c r="U48" s="15">
        <f>IF((D43+E43)=(D48+E48),10,0)</f>
        <v>10</v>
      </c>
      <c r="V48" s="15">
        <f>IF((D42+E42)=(D48+E48),10,0)</f>
        <v>10</v>
      </c>
      <c r="W48" s="15">
        <f>IF((D41+E41)=(D48+E48),10,0)</f>
        <v>10</v>
      </c>
      <c r="X48" s="15">
        <f>IF((D40+E40)=(D48+E48),10,0)</f>
        <v>10</v>
      </c>
      <c r="Y48" s="11">
        <f t="shared" si="170"/>
        <v>10</v>
      </c>
      <c r="Z48" s="11">
        <f t="shared" si="171"/>
        <v>10</v>
      </c>
      <c r="AA48" s="11">
        <f t="shared" si="184"/>
        <v>10</v>
      </c>
      <c r="AB48" s="11">
        <f>IF((L48+T48)=20,10,0)</f>
        <v>10</v>
      </c>
      <c r="AC48" s="11">
        <f>IF((M48+U48)=20,10,0)</f>
        <v>10</v>
      </c>
      <c r="AD48" s="11">
        <f>IF((N48+V48)=20,10,0)</f>
        <v>10</v>
      </c>
      <c r="AE48" s="11">
        <f>IF((O48+W48)=20,10,0)</f>
        <v>10</v>
      </c>
      <c r="AF48" s="11">
        <f>IF((P48+X48)=20,10,0)</f>
        <v>10</v>
      </c>
      <c r="AG48" s="21">
        <f t="shared" si="172"/>
        <v>10</v>
      </c>
      <c r="AH48" s="22" t="str">
        <f t="shared" si="173"/>
        <v xml:space="preserve"> </v>
      </c>
      <c r="AK48" s="56" t="s">
        <v>54</v>
      </c>
      <c r="AL48" s="56" t="s">
        <v>51</v>
      </c>
      <c r="AM48" s="35"/>
      <c r="AN48" s="36"/>
      <c r="AO48" s="35"/>
      <c r="AP48" s="36"/>
      <c r="AQ48" s="16" t="str">
        <f t="shared" si="149"/>
        <v xml:space="preserve"> </v>
      </c>
      <c r="AR48" s="15">
        <f t="shared" si="174"/>
        <v>10</v>
      </c>
      <c r="AS48" s="15">
        <f t="shared" si="185"/>
        <v>10</v>
      </c>
      <c r="AT48" s="15">
        <f t="shared" si="186"/>
        <v>10</v>
      </c>
      <c r="AU48" s="15">
        <f>IF(AM44=AM48,10,0)</f>
        <v>10</v>
      </c>
      <c r="AV48" s="15">
        <f>IF(AM43=AM48,10,0)</f>
        <v>10</v>
      </c>
      <c r="AW48" s="15">
        <f>IF(AM42=AM48,10,0)</f>
        <v>10</v>
      </c>
      <c r="AX48" s="15">
        <f>IF(AM41=AM48,10,0)</f>
        <v>10</v>
      </c>
      <c r="AY48" s="15">
        <f>IF(AM40=AM48,10,0)</f>
        <v>10</v>
      </c>
      <c r="AZ48" s="15">
        <f t="shared" si="175"/>
        <v>10</v>
      </c>
      <c r="BA48" s="15">
        <f t="shared" si="187"/>
        <v>10</v>
      </c>
      <c r="BB48" s="15">
        <f t="shared" si="188"/>
        <v>10</v>
      </c>
      <c r="BC48" s="15">
        <f>IF((AM44+AN44)=(AM48+AN48),10,0)</f>
        <v>10</v>
      </c>
      <c r="BD48" s="15">
        <f>IF((AM43+AN43)=(AM48+AN48),10,0)</f>
        <v>10</v>
      </c>
      <c r="BE48" s="15">
        <f>IF((AM42+AN42)=(AM48+AN48),10,0)</f>
        <v>10</v>
      </c>
      <c r="BF48" s="15">
        <f>IF((AM41+AN41)=(AM48+AN48),10,0)</f>
        <v>10</v>
      </c>
      <c r="BG48" s="15">
        <f>IF((AM40+AN40)=(AM48+AN48),10,0)</f>
        <v>10</v>
      </c>
      <c r="BH48" s="11">
        <f t="shared" si="176"/>
        <v>10</v>
      </c>
      <c r="BI48" s="11">
        <f t="shared" si="177"/>
        <v>10</v>
      </c>
      <c r="BJ48" s="11">
        <f t="shared" si="189"/>
        <v>10</v>
      </c>
      <c r="BK48" s="11">
        <f>IF((AU48+BC48)=20,10,0)</f>
        <v>10</v>
      </c>
      <c r="BL48" s="11">
        <f>IF((AV48+BD48)=20,10,0)</f>
        <v>10</v>
      </c>
      <c r="BM48" s="11">
        <f>IF((AW48+BE48)=20,10,0)</f>
        <v>10</v>
      </c>
      <c r="BN48" s="11">
        <f>IF((AX48+BF48)=20,10,0)</f>
        <v>10</v>
      </c>
      <c r="BO48" s="11">
        <f>IF((AY48+BG48)=20,10,0)</f>
        <v>10</v>
      </c>
      <c r="BP48" s="21">
        <f t="shared" si="178"/>
        <v>10</v>
      </c>
      <c r="BQ48" s="22" t="str">
        <f t="shared" si="179"/>
        <v xml:space="preserve"> </v>
      </c>
      <c r="BS48" s="1">
        <f t="shared" si="150"/>
        <v>3</v>
      </c>
      <c r="BT48" s="2" t="str">
        <f t="shared" si="151"/>
        <v>0</v>
      </c>
      <c r="BU48" s="3">
        <f t="shared" si="152"/>
        <v>3</v>
      </c>
      <c r="BV48" s="1">
        <f t="shared" si="153"/>
        <v>4</v>
      </c>
      <c r="BW48" s="2" t="str">
        <f t="shared" si="154"/>
        <v>0</v>
      </c>
      <c r="BX48" s="3">
        <f t="shared" si="155"/>
        <v>4</v>
      </c>
      <c r="BY48" s="7">
        <f t="shared" si="156"/>
        <v>0</v>
      </c>
      <c r="BZ48" s="8">
        <f t="shared" si="157"/>
        <v>0</v>
      </c>
      <c r="CA48" s="6">
        <f t="shared" si="142"/>
        <v>0</v>
      </c>
      <c r="CB48" s="2">
        <f t="shared" si="143"/>
        <v>1</v>
      </c>
      <c r="CC48" s="4">
        <f t="shared" si="144"/>
        <v>0</v>
      </c>
      <c r="CD48" s="5">
        <f t="shared" si="158"/>
        <v>3</v>
      </c>
      <c r="CF48" s="1">
        <f t="shared" si="159"/>
        <v>3</v>
      </c>
      <c r="CG48" s="2" t="str">
        <f t="shared" si="160"/>
        <v>0</v>
      </c>
      <c r="CH48" s="3">
        <f t="shared" si="161"/>
        <v>3</v>
      </c>
      <c r="CI48" s="1">
        <f t="shared" si="162"/>
        <v>4</v>
      </c>
      <c r="CJ48" s="2" t="str">
        <f t="shared" si="163"/>
        <v>0</v>
      </c>
      <c r="CK48" s="3">
        <f t="shared" si="164"/>
        <v>4</v>
      </c>
      <c r="CL48" s="7">
        <f t="shared" si="165"/>
        <v>0</v>
      </c>
      <c r="CM48" s="8">
        <f t="shared" si="166"/>
        <v>0</v>
      </c>
      <c r="CN48" s="6">
        <f t="shared" si="145"/>
        <v>0</v>
      </c>
      <c r="CO48" s="2">
        <f t="shared" si="146"/>
        <v>1</v>
      </c>
      <c r="CP48" s="4">
        <f t="shared" si="147"/>
        <v>0</v>
      </c>
      <c r="CQ48" s="5">
        <f t="shared" si="167"/>
        <v>3</v>
      </c>
    </row>
    <row r="49" spans="2:95" ht="14.25">
      <c r="B49" s="23" t="str">
        <f>IF(AH49&gt;5,"Tipp prüfen"," ")</f>
        <v xml:space="preserve"> </v>
      </c>
      <c r="C49" s="47" t="s">
        <v>4</v>
      </c>
      <c r="D49" s="63" t="str">
        <f>IF(E48=""," ",SUM(D40:E48))</f>
        <v xml:space="preserve"> </v>
      </c>
      <c r="E49" s="63"/>
      <c r="F49" s="63" t="str">
        <f>IF(G48=""," ",SUM(F40:G48))</f>
        <v xml:space="preserve"> </v>
      </c>
      <c r="G49" s="63"/>
      <c r="H49" s="25" t="str">
        <f>IF(G40=""," ",SUM(H40:H48))</f>
        <v xml:space="preserve"> </v>
      </c>
      <c r="AG49" s="15">
        <f>SUM(AG40:AG48)</f>
        <v>60</v>
      </c>
      <c r="AH49" s="15">
        <f>SUM(AH40:AH48)</f>
        <v>0</v>
      </c>
      <c r="AK49" s="23" t="str">
        <f>IF(BQ49&gt;5,"Tipp prüfen"," ")</f>
        <v xml:space="preserve"> </v>
      </c>
      <c r="AL49" s="47" t="s">
        <v>4</v>
      </c>
      <c r="AM49" s="63" t="str">
        <f>IF(AN48=""," ",SUM(AM40:AN48))</f>
        <v xml:space="preserve"> </v>
      </c>
      <c r="AN49" s="63"/>
      <c r="AO49" s="63" t="str">
        <f>IF(AP48=""," ",SUM(AO40:AP48))</f>
        <v xml:space="preserve"> </v>
      </c>
      <c r="AP49" s="63"/>
      <c r="AQ49" s="25" t="str">
        <f>IF(AP40=""," ",SUM(AQ40:AQ48))</f>
        <v xml:space="preserve"> </v>
      </c>
      <c r="BP49" s="15">
        <f>SUM(BP40:BP48)</f>
        <v>60</v>
      </c>
      <c r="BQ49" s="15">
        <f>SUM(BQ40:BQ48)</f>
        <v>0</v>
      </c>
    </row>
    <row r="50" spans="2:95" ht="6" customHeight="1"/>
    <row r="51" spans="2:95">
      <c r="B51" s="13" t="s">
        <v>8</v>
      </c>
      <c r="C51" s="52"/>
      <c r="D51" s="57" t="s">
        <v>1</v>
      </c>
      <c r="E51" s="58"/>
      <c r="F51" s="59" t="s">
        <v>2</v>
      </c>
      <c r="G51" s="59"/>
      <c r="H51" s="14" t="s">
        <v>3</v>
      </c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AK51" s="13" t="s">
        <v>13</v>
      </c>
      <c r="AL51" s="52"/>
      <c r="AM51" s="57" t="s">
        <v>1</v>
      </c>
      <c r="AN51" s="58"/>
      <c r="AO51" s="59" t="s">
        <v>2</v>
      </c>
      <c r="AP51" s="59"/>
      <c r="AQ51" s="14" t="s">
        <v>3</v>
      </c>
      <c r="AR51" s="15"/>
      <c r="AS51" s="15"/>
      <c r="AT51" s="15"/>
      <c r="AU51" s="15"/>
      <c r="AV51" s="15"/>
      <c r="AW51" s="15"/>
      <c r="AX51" s="15"/>
      <c r="AY51" s="15"/>
      <c r="AZ51" s="15"/>
      <c r="BA51" s="15"/>
      <c r="BB51" s="15"/>
      <c r="BC51" s="15"/>
      <c r="BD51" s="15"/>
      <c r="BE51" s="15"/>
      <c r="BF51" s="15"/>
      <c r="BG51" s="15"/>
    </row>
    <row r="52" spans="2:95" ht="15" customHeight="1">
      <c r="B52" s="56" t="s">
        <v>62</v>
      </c>
      <c r="C52" s="56" t="s">
        <v>56</v>
      </c>
      <c r="D52" s="35"/>
      <c r="E52" s="36"/>
      <c r="F52" s="35"/>
      <c r="G52" s="36"/>
      <c r="H52" s="16" t="str">
        <f>IF(G52=""," ",CD52)</f>
        <v xml:space="preserve"> </v>
      </c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AG52" s="17"/>
      <c r="AH52" s="18"/>
      <c r="AK52" s="56" t="s">
        <v>55</v>
      </c>
      <c r="AL52" s="56" t="s">
        <v>53</v>
      </c>
      <c r="AM52" s="35"/>
      <c r="AN52" s="36"/>
      <c r="AO52" s="35"/>
      <c r="AP52" s="36"/>
      <c r="AQ52" s="16" t="str">
        <f>IF(AP52=""," ",CQ52)</f>
        <v xml:space="preserve"> </v>
      </c>
      <c r="AR52" s="15"/>
      <c r="AS52" s="15"/>
      <c r="AT52" s="15"/>
      <c r="AU52" s="15"/>
      <c r="AV52" s="15"/>
      <c r="AW52" s="15"/>
      <c r="AX52" s="15"/>
      <c r="AY52" s="15"/>
      <c r="AZ52" s="15"/>
      <c r="BA52" s="15"/>
      <c r="BB52" s="15"/>
      <c r="BC52" s="15"/>
      <c r="BD52" s="15"/>
      <c r="BE52" s="15"/>
      <c r="BF52" s="15"/>
      <c r="BG52" s="15"/>
      <c r="BP52" s="17"/>
      <c r="BQ52" s="18"/>
      <c r="BS52" s="1">
        <f>IF(D52&gt;E52,"1",3)</f>
        <v>3</v>
      </c>
      <c r="BT52" s="2" t="str">
        <f>IF(D52=E52,"0",3)</f>
        <v>0</v>
      </c>
      <c r="BU52" s="3">
        <f>IF(D52&lt;E52,"2",3)</f>
        <v>3</v>
      </c>
      <c r="BV52" s="1">
        <f>IF(F52&gt;G52,"1",4)</f>
        <v>4</v>
      </c>
      <c r="BW52" s="2" t="str">
        <f>IF(F52=G52,"0",4)</f>
        <v>0</v>
      </c>
      <c r="BX52" s="3">
        <f>IF(F52&lt;G52,"2",4)</f>
        <v>4</v>
      </c>
      <c r="BY52" s="7">
        <f>COUNTIF(D52,F52)</f>
        <v>0</v>
      </c>
      <c r="BZ52" s="8">
        <f>COUNTIF(E52,G52)</f>
        <v>0</v>
      </c>
      <c r="CA52" s="6">
        <f t="shared" ref="CA52:CA60" si="190">COUNTIF(BS52:BU52,BV52)</f>
        <v>0</v>
      </c>
      <c r="CB52" s="2">
        <f t="shared" ref="CB52:CB60" si="191">COUNTIF(BS52:BU52,BW52)</f>
        <v>1</v>
      </c>
      <c r="CC52" s="4">
        <f t="shared" ref="CC52:CC60" si="192">COUNTIF(BS52:BU52,BX52)</f>
        <v>0</v>
      </c>
      <c r="CD52" s="5">
        <f>(SUM(CA52:CC52)*3+BY52+BZ52)</f>
        <v>3</v>
      </c>
      <c r="CF52" s="1">
        <f>IF(AM52&gt;AN52,"1",3)</f>
        <v>3</v>
      </c>
      <c r="CG52" s="2" t="str">
        <f>IF(AM52=AN52,"0",3)</f>
        <v>0</v>
      </c>
      <c r="CH52" s="3">
        <f>IF(AM52&lt;AN52,"2",3)</f>
        <v>3</v>
      </c>
      <c r="CI52" s="1">
        <f>IF(AO52&gt;AP52,"1",4)</f>
        <v>4</v>
      </c>
      <c r="CJ52" s="2" t="str">
        <f>IF(AO52=AP52,"0",4)</f>
        <v>0</v>
      </c>
      <c r="CK52" s="3">
        <f>IF(AO52&lt;AP52,"2",4)</f>
        <v>4</v>
      </c>
      <c r="CL52" s="7">
        <f>COUNTIF(AM52,AO52)</f>
        <v>0</v>
      </c>
      <c r="CM52" s="8">
        <f>COUNTIF(AN52,AP52)</f>
        <v>0</v>
      </c>
      <c r="CN52" s="6">
        <f t="shared" ref="CN52:CN60" si="193">COUNTIF(CF52:CH52,CI52)</f>
        <v>0</v>
      </c>
      <c r="CO52" s="2">
        <f t="shared" ref="CO52:CO60" si="194">COUNTIF(CF52:CH52,CJ52)</f>
        <v>1</v>
      </c>
      <c r="CP52" s="4">
        <f t="shared" ref="CP52:CP60" si="195">COUNTIF(CF52:CH52,CK52)</f>
        <v>0</v>
      </c>
      <c r="CQ52" s="5">
        <f>(SUM(CN52:CP52)*3+CL52+CM52)</f>
        <v>3</v>
      </c>
    </row>
    <row r="53" spans="2:95" ht="15" customHeight="1">
      <c r="B53" s="56" t="s">
        <v>61</v>
      </c>
      <c r="C53" s="56" t="s">
        <v>47</v>
      </c>
      <c r="D53" s="35"/>
      <c r="E53" s="36"/>
      <c r="F53" s="35"/>
      <c r="G53" s="36"/>
      <c r="H53" s="16" t="str">
        <f t="shared" ref="H53:H60" si="196">IF(G53=""," ",CD53)</f>
        <v xml:space="preserve"> </v>
      </c>
      <c r="I53" s="15">
        <f>IF(D52=D53,10,0)</f>
        <v>10</v>
      </c>
      <c r="J53" s="15"/>
      <c r="K53" s="15"/>
      <c r="L53" s="15"/>
      <c r="M53" s="15"/>
      <c r="N53" s="15"/>
      <c r="O53" s="15"/>
      <c r="P53" s="15"/>
      <c r="Q53" s="15">
        <f>IF((D52+E52)=(D53+E53),10,0)</f>
        <v>10</v>
      </c>
      <c r="R53" s="15"/>
      <c r="S53" s="15"/>
      <c r="T53" s="15"/>
      <c r="U53" s="15"/>
      <c r="V53" s="15"/>
      <c r="W53" s="15"/>
      <c r="X53" s="15"/>
      <c r="Y53" s="11">
        <f>IF((I53+Q53)=20,10,0)</f>
        <v>10</v>
      </c>
      <c r="AG53" s="19">
        <f>IF((Y53+Z53+AA53+AB53+AC53+AD53+AE53+AF53)&gt;20,10,0)</f>
        <v>0</v>
      </c>
      <c r="AH53" s="20" t="str">
        <f>IF(E53=""," ",AG53)</f>
        <v xml:space="preserve"> </v>
      </c>
      <c r="AK53" s="56" t="s">
        <v>61</v>
      </c>
      <c r="AL53" s="56" t="s">
        <v>60</v>
      </c>
      <c r="AM53" s="35"/>
      <c r="AN53" s="36"/>
      <c r="AO53" s="35"/>
      <c r="AP53" s="36"/>
      <c r="AQ53" s="16" t="str">
        <f t="shared" ref="AQ53:AQ60" si="197">IF(AP53=""," ",CQ53)</f>
        <v xml:space="preserve"> </v>
      </c>
      <c r="AR53" s="15">
        <f>IF(AM52=AM53,10,0)</f>
        <v>10</v>
      </c>
      <c r="AS53" s="15"/>
      <c r="AT53" s="15"/>
      <c r="AU53" s="15"/>
      <c r="AV53" s="15"/>
      <c r="AW53" s="15"/>
      <c r="AX53" s="15"/>
      <c r="AY53" s="15"/>
      <c r="AZ53" s="15">
        <f>IF((AM52+AN52)=(AM53+AN53),10,0)</f>
        <v>10</v>
      </c>
      <c r="BA53" s="15"/>
      <c r="BB53" s="15"/>
      <c r="BC53" s="15"/>
      <c r="BD53" s="15"/>
      <c r="BE53" s="15"/>
      <c r="BF53" s="15"/>
      <c r="BG53" s="15"/>
      <c r="BH53" s="11">
        <f>IF((AR53+AZ53)=20,10,0)</f>
        <v>10</v>
      </c>
      <c r="BP53" s="19">
        <f>IF((BH53+BI53+BJ53+BK53+BL53+BM53+BN53+BO53)&gt;20,10,0)</f>
        <v>0</v>
      </c>
      <c r="BQ53" s="20" t="str">
        <f>IF(AN53=""," ",BP53)</f>
        <v xml:space="preserve"> </v>
      </c>
      <c r="BS53" s="1">
        <f t="shared" ref="BS53:BS60" si="198">IF(D53&gt;E53,"1",3)</f>
        <v>3</v>
      </c>
      <c r="BT53" s="2" t="str">
        <f t="shared" ref="BT53:BT60" si="199">IF(D53=E53,"0",3)</f>
        <v>0</v>
      </c>
      <c r="BU53" s="3">
        <f t="shared" ref="BU53:BU60" si="200">IF(D53&lt;E53,"2",3)</f>
        <v>3</v>
      </c>
      <c r="BV53" s="1">
        <f t="shared" ref="BV53:BV60" si="201">IF(F53&gt;G53,"1",4)</f>
        <v>4</v>
      </c>
      <c r="BW53" s="2" t="str">
        <f t="shared" ref="BW53:BW60" si="202">IF(F53=G53,"0",4)</f>
        <v>0</v>
      </c>
      <c r="BX53" s="3">
        <f t="shared" ref="BX53:BX60" si="203">IF(F53&lt;G53,"2",4)</f>
        <v>4</v>
      </c>
      <c r="BY53" s="7">
        <f t="shared" ref="BY53:BY60" si="204">COUNTIF(D53,F53)</f>
        <v>0</v>
      </c>
      <c r="BZ53" s="8">
        <f t="shared" ref="BZ53:BZ60" si="205">COUNTIF(E53,G53)</f>
        <v>0</v>
      </c>
      <c r="CA53" s="6">
        <f t="shared" si="190"/>
        <v>0</v>
      </c>
      <c r="CB53" s="2">
        <f t="shared" si="191"/>
        <v>1</v>
      </c>
      <c r="CC53" s="4">
        <f t="shared" si="192"/>
        <v>0</v>
      </c>
      <c r="CD53" s="5">
        <f t="shared" ref="CD53:CD60" si="206">(SUM(CA53:CC53)*3+BY53+BZ53)</f>
        <v>3</v>
      </c>
      <c r="CF53" s="1">
        <f t="shared" ref="CF53:CF60" si="207">IF(AM53&gt;AN53,"1",3)</f>
        <v>3</v>
      </c>
      <c r="CG53" s="2" t="str">
        <f t="shared" ref="CG53:CG60" si="208">IF(AM53=AN53,"0",3)</f>
        <v>0</v>
      </c>
      <c r="CH53" s="3">
        <f t="shared" ref="CH53:CH60" si="209">IF(AM53&lt;AN53,"2",3)</f>
        <v>3</v>
      </c>
      <c r="CI53" s="1">
        <f t="shared" ref="CI53:CI60" si="210">IF(AO53&gt;AP53,"1",4)</f>
        <v>4</v>
      </c>
      <c r="CJ53" s="2" t="str">
        <f t="shared" ref="CJ53:CJ60" si="211">IF(AO53=AP53,"0",4)</f>
        <v>0</v>
      </c>
      <c r="CK53" s="3">
        <f t="shared" ref="CK53:CK60" si="212">IF(AO53&lt;AP53,"2",4)</f>
        <v>4</v>
      </c>
      <c r="CL53" s="7">
        <f t="shared" ref="CL53:CL60" si="213">COUNTIF(AM53,AO53)</f>
        <v>0</v>
      </c>
      <c r="CM53" s="8">
        <f t="shared" ref="CM53:CM60" si="214">COUNTIF(AN53,AP53)</f>
        <v>0</v>
      </c>
      <c r="CN53" s="6">
        <f t="shared" si="193"/>
        <v>0</v>
      </c>
      <c r="CO53" s="2">
        <f t="shared" si="194"/>
        <v>1</v>
      </c>
      <c r="CP53" s="4">
        <f t="shared" si="195"/>
        <v>0</v>
      </c>
      <c r="CQ53" s="5">
        <f t="shared" ref="CQ53:CQ60" si="215">(SUM(CN53:CP53)*3+CL53+CM53)</f>
        <v>3</v>
      </c>
    </row>
    <row r="54" spans="2:95" ht="15" customHeight="1">
      <c r="B54" s="56" t="s">
        <v>46</v>
      </c>
      <c r="C54" s="56" t="s">
        <v>50</v>
      </c>
      <c r="D54" s="35"/>
      <c r="E54" s="36"/>
      <c r="F54" s="35"/>
      <c r="G54" s="36"/>
      <c r="H54" s="16" t="str">
        <f t="shared" si="196"/>
        <v xml:space="preserve"> </v>
      </c>
      <c r="I54" s="15">
        <f t="shared" ref="I54:I60" si="216">IF(D53=D54,10,0)</f>
        <v>10</v>
      </c>
      <c r="J54" s="15">
        <f>IF(D52=D54,10,0)</f>
        <v>10</v>
      </c>
      <c r="K54" s="15"/>
      <c r="L54" s="15"/>
      <c r="M54" s="15"/>
      <c r="N54" s="15"/>
      <c r="O54" s="15"/>
      <c r="P54" s="15"/>
      <c r="Q54" s="15">
        <f t="shared" ref="Q54:Q60" si="217">IF((D53+E53)=(D54+E54),10,0)</f>
        <v>10</v>
      </c>
      <c r="R54" s="15">
        <f>IF((D52+E52)=(D54+E54),10,0)</f>
        <v>10</v>
      </c>
      <c r="S54" s="15"/>
      <c r="T54" s="15"/>
      <c r="U54" s="15"/>
      <c r="V54" s="15"/>
      <c r="W54" s="15"/>
      <c r="X54" s="15"/>
      <c r="Y54" s="11">
        <f t="shared" ref="Y54:Y60" si="218">IF((I54+Q54)=20,10,0)</f>
        <v>10</v>
      </c>
      <c r="Z54" s="11">
        <f t="shared" ref="Z54:Z60" si="219">IF((J54+R54)=20,10,0)</f>
        <v>10</v>
      </c>
      <c r="AG54" s="19">
        <f t="shared" ref="AG54:AG60" si="220">IF((Y54+Z54+AA54+AB54+AC54+AD54+AE54+AF54)&gt;20,10,0)</f>
        <v>0</v>
      </c>
      <c r="AH54" s="20" t="str">
        <f t="shared" ref="AH54:AH60" si="221">IF(E54=""," ",AG54)</f>
        <v xml:space="preserve"> </v>
      </c>
      <c r="AK54" s="56" t="s">
        <v>51</v>
      </c>
      <c r="AL54" s="56" t="s">
        <v>49</v>
      </c>
      <c r="AM54" s="35"/>
      <c r="AN54" s="36"/>
      <c r="AO54" s="35"/>
      <c r="AP54" s="36"/>
      <c r="AQ54" s="16" t="str">
        <f t="shared" si="197"/>
        <v xml:space="preserve"> </v>
      </c>
      <c r="AR54" s="15">
        <f t="shared" ref="AR54:AR60" si="222">IF(AM53=AM54,10,0)</f>
        <v>10</v>
      </c>
      <c r="AS54" s="15">
        <f>IF(AM52=AM54,10,0)</f>
        <v>10</v>
      </c>
      <c r="AT54" s="15"/>
      <c r="AU54" s="15"/>
      <c r="AV54" s="15"/>
      <c r="AW54" s="15"/>
      <c r="AX54" s="15"/>
      <c r="AY54" s="15"/>
      <c r="AZ54" s="15">
        <f t="shared" ref="AZ54:AZ60" si="223">IF((AM53+AN53)=(AM54+AN54),10,0)</f>
        <v>10</v>
      </c>
      <c r="BA54" s="15">
        <f>IF((AM52+AN52)=(AM54+AN54),10,0)</f>
        <v>10</v>
      </c>
      <c r="BB54" s="15"/>
      <c r="BC54" s="15"/>
      <c r="BD54" s="15"/>
      <c r="BE54" s="15"/>
      <c r="BF54" s="15"/>
      <c r="BG54" s="15"/>
      <c r="BH54" s="11">
        <f t="shared" ref="BH54:BH60" si="224">IF((AR54+AZ54)=20,10,0)</f>
        <v>10</v>
      </c>
      <c r="BI54" s="11">
        <f t="shared" ref="BI54:BI60" si="225">IF((AS54+BA54)=20,10,0)</f>
        <v>10</v>
      </c>
      <c r="BP54" s="19">
        <f t="shared" ref="BP54:BP60" si="226">IF((BH54+BI54+BJ54+BK54+BL54+BM54+BN54+BO54)&gt;20,10,0)</f>
        <v>0</v>
      </c>
      <c r="BQ54" s="20" t="str">
        <f t="shared" ref="BQ54:BQ60" si="227">IF(AN54=""," ",BP54)</f>
        <v xml:space="preserve"> </v>
      </c>
      <c r="BS54" s="1">
        <f t="shared" si="198"/>
        <v>3</v>
      </c>
      <c r="BT54" s="2" t="str">
        <f t="shared" si="199"/>
        <v>0</v>
      </c>
      <c r="BU54" s="3">
        <f t="shared" si="200"/>
        <v>3</v>
      </c>
      <c r="BV54" s="1">
        <f t="shared" si="201"/>
        <v>4</v>
      </c>
      <c r="BW54" s="2" t="str">
        <f t="shared" si="202"/>
        <v>0</v>
      </c>
      <c r="BX54" s="3">
        <f t="shared" si="203"/>
        <v>4</v>
      </c>
      <c r="BY54" s="7">
        <f t="shared" si="204"/>
        <v>0</v>
      </c>
      <c r="BZ54" s="8">
        <f t="shared" si="205"/>
        <v>0</v>
      </c>
      <c r="CA54" s="6">
        <f t="shared" si="190"/>
        <v>0</v>
      </c>
      <c r="CB54" s="2">
        <f t="shared" si="191"/>
        <v>1</v>
      </c>
      <c r="CC54" s="4">
        <f t="shared" si="192"/>
        <v>0</v>
      </c>
      <c r="CD54" s="5">
        <f t="shared" si="206"/>
        <v>3</v>
      </c>
      <c r="CF54" s="1">
        <f t="shared" si="207"/>
        <v>3</v>
      </c>
      <c r="CG54" s="2" t="str">
        <f t="shared" si="208"/>
        <v>0</v>
      </c>
      <c r="CH54" s="3">
        <f t="shared" si="209"/>
        <v>3</v>
      </c>
      <c r="CI54" s="1">
        <f t="shared" si="210"/>
        <v>4</v>
      </c>
      <c r="CJ54" s="2" t="str">
        <f t="shared" si="211"/>
        <v>0</v>
      </c>
      <c r="CK54" s="3">
        <f t="shared" si="212"/>
        <v>4</v>
      </c>
      <c r="CL54" s="7">
        <f t="shared" si="213"/>
        <v>0</v>
      </c>
      <c r="CM54" s="8">
        <f t="shared" si="214"/>
        <v>0</v>
      </c>
      <c r="CN54" s="6">
        <f t="shared" si="193"/>
        <v>0</v>
      </c>
      <c r="CO54" s="2">
        <f t="shared" si="194"/>
        <v>1</v>
      </c>
      <c r="CP54" s="4">
        <f t="shared" si="195"/>
        <v>0</v>
      </c>
      <c r="CQ54" s="5">
        <f t="shared" si="215"/>
        <v>3</v>
      </c>
    </row>
    <row r="55" spans="2:95" ht="15" customHeight="1">
      <c r="B55" s="56" t="s">
        <v>49</v>
      </c>
      <c r="C55" s="56" t="s">
        <v>55</v>
      </c>
      <c r="D55" s="35"/>
      <c r="E55" s="36"/>
      <c r="F55" s="35"/>
      <c r="G55" s="36"/>
      <c r="H55" s="16" t="str">
        <f t="shared" si="196"/>
        <v xml:space="preserve"> </v>
      </c>
      <c r="I55" s="15">
        <f t="shared" si="216"/>
        <v>10</v>
      </c>
      <c r="J55" s="15">
        <f t="shared" ref="J55:J60" si="228">IF(D53=D55,10,0)</f>
        <v>10</v>
      </c>
      <c r="K55" s="15">
        <f t="shared" ref="K55:K60" si="229">IF(D52=D55,10,0)</f>
        <v>10</v>
      </c>
      <c r="L55" s="15"/>
      <c r="M55" s="15"/>
      <c r="N55" s="15"/>
      <c r="O55" s="15"/>
      <c r="P55" s="15"/>
      <c r="Q55" s="15">
        <f t="shared" si="217"/>
        <v>10</v>
      </c>
      <c r="R55" s="15">
        <f t="shared" ref="R55:R60" si="230">IF((D53+E53)=(D55+E55),10,0)</f>
        <v>10</v>
      </c>
      <c r="S55" s="15">
        <f t="shared" ref="S55:S60" si="231">IF((D52+E52)=(D55+E55),10,0)</f>
        <v>10</v>
      </c>
      <c r="T55" s="15"/>
      <c r="U55" s="15"/>
      <c r="V55" s="15"/>
      <c r="W55" s="15"/>
      <c r="X55" s="15"/>
      <c r="Y55" s="11">
        <f t="shared" si="218"/>
        <v>10</v>
      </c>
      <c r="Z55" s="11">
        <f t="shared" si="219"/>
        <v>10</v>
      </c>
      <c r="AA55" s="11">
        <f t="shared" ref="AA55:AA60" si="232">IF((K55+S55)=20,10,0)</f>
        <v>10</v>
      </c>
      <c r="AG55" s="19">
        <f t="shared" si="220"/>
        <v>10</v>
      </c>
      <c r="AH55" s="20" t="str">
        <f t="shared" si="221"/>
        <v xml:space="preserve"> </v>
      </c>
      <c r="AK55" s="56" t="s">
        <v>57</v>
      </c>
      <c r="AL55" s="56" t="s">
        <v>54</v>
      </c>
      <c r="AM55" s="35"/>
      <c r="AN55" s="36"/>
      <c r="AO55" s="35"/>
      <c r="AP55" s="36"/>
      <c r="AQ55" s="16" t="str">
        <f t="shared" si="197"/>
        <v xml:space="preserve"> </v>
      </c>
      <c r="AR55" s="15">
        <f t="shared" si="222"/>
        <v>10</v>
      </c>
      <c r="AS55" s="15">
        <f t="shared" ref="AS55:AS60" si="233">IF(AM53=AM55,10,0)</f>
        <v>10</v>
      </c>
      <c r="AT55" s="15">
        <f t="shared" ref="AT55:AT60" si="234">IF(AM52=AM55,10,0)</f>
        <v>10</v>
      </c>
      <c r="AU55" s="15"/>
      <c r="AV55" s="15"/>
      <c r="AW55" s="15"/>
      <c r="AX55" s="15"/>
      <c r="AY55" s="15"/>
      <c r="AZ55" s="15">
        <f t="shared" si="223"/>
        <v>10</v>
      </c>
      <c r="BA55" s="15">
        <f t="shared" ref="BA55:BA60" si="235">IF((AM53+AN53)=(AM55+AN55),10,0)</f>
        <v>10</v>
      </c>
      <c r="BB55" s="15">
        <f t="shared" ref="BB55:BB60" si="236">IF((AM52+AN52)=(AM55+AN55),10,0)</f>
        <v>10</v>
      </c>
      <c r="BC55" s="15"/>
      <c r="BD55" s="15"/>
      <c r="BE55" s="15"/>
      <c r="BF55" s="15"/>
      <c r="BG55" s="15"/>
      <c r="BH55" s="11">
        <f t="shared" si="224"/>
        <v>10</v>
      </c>
      <c r="BI55" s="11">
        <f t="shared" si="225"/>
        <v>10</v>
      </c>
      <c r="BJ55" s="11">
        <f t="shared" ref="BJ55:BJ60" si="237">IF((AT55+BB55)=20,10,0)</f>
        <v>10</v>
      </c>
      <c r="BP55" s="19">
        <f t="shared" si="226"/>
        <v>10</v>
      </c>
      <c r="BQ55" s="20" t="str">
        <f t="shared" si="227"/>
        <v xml:space="preserve"> </v>
      </c>
      <c r="BS55" s="1">
        <f t="shared" si="198"/>
        <v>3</v>
      </c>
      <c r="BT55" s="2" t="str">
        <f t="shared" si="199"/>
        <v>0</v>
      </c>
      <c r="BU55" s="3">
        <f t="shared" si="200"/>
        <v>3</v>
      </c>
      <c r="BV55" s="1">
        <f t="shared" si="201"/>
        <v>4</v>
      </c>
      <c r="BW55" s="2" t="str">
        <f t="shared" si="202"/>
        <v>0</v>
      </c>
      <c r="BX55" s="3">
        <f t="shared" si="203"/>
        <v>4</v>
      </c>
      <c r="BY55" s="7">
        <f t="shared" si="204"/>
        <v>0</v>
      </c>
      <c r="BZ55" s="8">
        <f t="shared" si="205"/>
        <v>0</v>
      </c>
      <c r="CA55" s="6">
        <f t="shared" si="190"/>
        <v>0</v>
      </c>
      <c r="CB55" s="2">
        <f t="shared" si="191"/>
        <v>1</v>
      </c>
      <c r="CC55" s="4">
        <f t="shared" si="192"/>
        <v>0</v>
      </c>
      <c r="CD55" s="5">
        <f t="shared" si="206"/>
        <v>3</v>
      </c>
      <c r="CF55" s="1">
        <f t="shared" si="207"/>
        <v>3</v>
      </c>
      <c r="CG55" s="2" t="str">
        <f t="shared" si="208"/>
        <v>0</v>
      </c>
      <c r="CH55" s="3">
        <f t="shared" si="209"/>
        <v>3</v>
      </c>
      <c r="CI55" s="1">
        <f t="shared" si="210"/>
        <v>4</v>
      </c>
      <c r="CJ55" s="2" t="str">
        <f t="shared" si="211"/>
        <v>0</v>
      </c>
      <c r="CK55" s="3">
        <f t="shared" si="212"/>
        <v>4</v>
      </c>
      <c r="CL55" s="7">
        <f t="shared" si="213"/>
        <v>0</v>
      </c>
      <c r="CM55" s="8">
        <f t="shared" si="214"/>
        <v>0</v>
      </c>
      <c r="CN55" s="6">
        <f t="shared" si="193"/>
        <v>0</v>
      </c>
      <c r="CO55" s="2">
        <f t="shared" si="194"/>
        <v>1</v>
      </c>
      <c r="CP55" s="4">
        <f t="shared" si="195"/>
        <v>0</v>
      </c>
      <c r="CQ55" s="5">
        <f t="shared" si="215"/>
        <v>3</v>
      </c>
    </row>
    <row r="56" spans="2:95" ht="15" customHeight="1">
      <c r="B56" s="56" t="s">
        <v>48</v>
      </c>
      <c r="C56" s="56" t="s">
        <v>51</v>
      </c>
      <c r="D56" s="35"/>
      <c r="E56" s="36"/>
      <c r="F56" s="35"/>
      <c r="G56" s="36"/>
      <c r="H56" s="16" t="str">
        <f t="shared" si="196"/>
        <v xml:space="preserve"> </v>
      </c>
      <c r="I56" s="15">
        <f t="shared" si="216"/>
        <v>10</v>
      </c>
      <c r="J56" s="15">
        <f t="shared" si="228"/>
        <v>10</v>
      </c>
      <c r="K56" s="15">
        <f t="shared" si="229"/>
        <v>10</v>
      </c>
      <c r="L56" s="15">
        <f>IF(D52=D56,10,0)</f>
        <v>10</v>
      </c>
      <c r="M56" s="15"/>
      <c r="N56" s="15"/>
      <c r="O56" s="15"/>
      <c r="P56" s="15"/>
      <c r="Q56" s="15">
        <f t="shared" si="217"/>
        <v>10</v>
      </c>
      <c r="R56" s="15">
        <f t="shared" si="230"/>
        <v>10</v>
      </c>
      <c r="S56" s="15">
        <f t="shared" si="231"/>
        <v>10</v>
      </c>
      <c r="T56" s="15">
        <f>IF((D52+E52)=(D56+E56),10,0)</f>
        <v>10</v>
      </c>
      <c r="U56" s="15"/>
      <c r="V56" s="15"/>
      <c r="W56" s="15"/>
      <c r="X56" s="15"/>
      <c r="Y56" s="11">
        <f t="shared" si="218"/>
        <v>10</v>
      </c>
      <c r="Z56" s="11">
        <f t="shared" si="219"/>
        <v>10</v>
      </c>
      <c r="AA56" s="11">
        <f t="shared" si="232"/>
        <v>10</v>
      </c>
      <c r="AB56" s="11">
        <f>IF((L56+T56)=20,10,0)</f>
        <v>10</v>
      </c>
      <c r="AG56" s="19">
        <f t="shared" si="220"/>
        <v>10</v>
      </c>
      <c r="AH56" s="20" t="str">
        <f t="shared" si="221"/>
        <v xml:space="preserve"> </v>
      </c>
      <c r="AK56" s="56" t="s">
        <v>47</v>
      </c>
      <c r="AL56" s="56" t="s">
        <v>45</v>
      </c>
      <c r="AM56" s="35"/>
      <c r="AN56" s="36"/>
      <c r="AO56" s="35"/>
      <c r="AP56" s="36"/>
      <c r="AQ56" s="16" t="str">
        <f t="shared" si="197"/>
        <v xml:space="preserve"> </v>
      </c>
      <c r="AR56" s="15">
        <f t="shared" si="222"/>
        <v>10</v>
      </c>
      <c r="AS56" s="15">
        <f t="shared" si="233"/>
        <v>10</v>
      </c>
      <c r="AT56" s="15">
        <f t="shared" si="234"/>
        <v>10</v>
      </c>
      <c r="AU56" s="15">
        <f>IF(AM52=AM56,10,0)</f>
        <v>10</v>
      </c>
      <c r="AV56" s="15"/>
      <c r="AW56" s="15"/>
      <c r="AX56" s="15"/>
      <c r="AY56" s="15"/>
      <c r="AZ56" s="15">
        <f t="shared" si="223"/>
        <v>10</v>
      </c>
      <c r="BA56" s="15">
        <f t="shared" si="235"/>
        <v>10</v>
      </c>
      <c r="BB56" s="15">
        <f t="shared" si="236"/>
        <v>10</v>
      </c>
      <c r="BC56" s="15">
        <f>IF((AM52+AN52)=(AM56+AN56),10,0)</f>
        <v>10</v>
      </c>
      <c r="BD56" s="15"/>
      <c r="BE56" s="15"/>
      <c r="BF56" s="15"/>
      <c r="BG56" s="15"/>
      <c r="BH56" s="11">
        <f t="shared" si="224"/>
        <v>10</v>
      </c>
      <c r="BI56" s="11">
        <f t="shared" si="225"/>
        <v>10</v>
      </c>
      <c r="BJ56" s="11">
        <f t="shared" si="237"/>
        <v>10</v>
      </c>
      <c r="BK56" s="11">
        <f>IF((AU56+BC56)=20,10,0)</f>
        <v>10</v>
      </c>
      <c r="BP56" s="19">
        <f t="shared" si="226"/>
        <v>10</v>
      </c>
      <c r="BQ56" s="20" t="str">
        <f t="shared" si="227"/>
        <v xml:space="preserve"> </v>
      </c>
      <c r="BS56" s="1">
        <f t="shared" si="198"/>
        <v>3</v>
      </c>
      <c r="BT56" s="2" t="str">
        <f t="shared" si="199"/>
        <v>0</v>
      </c>
      <c r="BU56" s="3">
        <f t="shared" si="200"/>
        <v>3</v>
      </c>
      <c r="BV56" s="1">
        <f t="shared" si="201"/>
        <v>4</v>
      </c>
      <c r="BW56" s="2" t="str">
        <f t="shared" si="202"/>
        <v>0</v>
      </c>
      <c r="BX56" s="3">
        <f t="shared" si="203"/>
        <v>4</v>
      </c>
      <c r="BY56" s="7">
        <f t="shared" si="204"/>
        <v>0</v>
      </c>
      <c r="BZ56" s="8">
        <f t="shared" si="205"/>
        <v>0</v>
      </c>
      <c r="CA56" s="6">
        <f t="shared" si="190"/>
        <v>0</v>
      </c>
      <c r="CB56" s="2">
        <f t="shared" si="191"/>
        <v>1</v>
      </c>
      <c r="CC56" s="4">
        <f t="shared" si="192"/>
        <v>0</v>
      </c>
      <c r="CD56" s="5">
        <f t="shared" si="206"/>
        <v>3</v>
      </c>
      <c r="CF56" s="1">
        <f t="shared" si="207"/>
        <v>3</v>
      </c>
      <c r="CG56" s="2" t="str">
        <f t="shared" si="208"/>
        <v>0</v>
      </c>
      <c r="CH56" s="3">
        <f t="shared" si="209"/>
        <v>3</v>
      </c>
      <c r="CI56" s="1">
        <f t="shared" si="210"/>
        <v>4</v>
      </c>
      <c r="CJ56" s="2" t="str">
        <f t="shared" si="211"/>
        <v>0</v>
      </c>
      <c r="CK56" s="3">
        <f t="shared" si="212"/>
        <v>4</v>
      </c>
      <c r="CL56" s="7">
        <f t="shared" si="213"/>
        <v>0</v>
      </c>
      <c r="CM56" s="8">
        <f t="shared" si="214"/>
        <v>0</v>
      </c>
      <c r="CN56" s="6">
        <f t="shared" si="193"/>
        <v>0</v>
      </c>
      <c r="CO56" s="2">
        <f t="shared" si="194"/>
        <v>1</v>
      </c>
      <c r="CP56" s="4">
        <f t="shared" si="195"/>
        <v>0</v>
      </c>
      <c r="CQ56" s="5">
        <f t="shared" si="215"/>
        <v>3</v>
      </c>
    </row>
    <row r="57" spans="2:95" ht="15" customHeight="1">
      <c r="B57" s="56" t="s">
        <v>60</v>
      </c>
      <c r="C57" s="56" t="s">
        <v>52</v>
      </c>
      <c r="D57" s="35"/>
      <c r="E57" s="36"/>
      <c r="F57" s="35"/>
      <c r="G57" s="36"/>
      <c r="H57" s="16" t="str">
        <f t="shared" si="196"/>
        <v xml:space="preserve"> </v>
      </c>
      <c r="I57" s="15">
        <f t="shared" si="216"/>
        <v>10</v>
      </c>
      <c r="J57" s="15">
        <f t="shared" si="228"/>
        <v>10</v>
      </c>
      <c r="K57" s="15">
        <f t="shared" si="229"/>
        <v>10</v>
      </c>
      <c r="L57" s="15">
        <f>IF(D53=D57,10,0)</f>
        <v>10</v>
      </c>
      <c r="M57" s="15">
        <f>IF(D52=D57,10,0)</f>
        <v>10</v>
      </c>
      <c r="N57" s="15"/>
      <c r="O57" s="15"/>
      <c r="P57" s="15"/>
      <c r="Q57" s="15">
        <f t="shared" si="217"/>
        <v>10</v>
      </c>
      <c r="R57" s="15">
        <f t="shared" si="230"/>
        <v>10</v>
      </c>
      <c r="S57" s="15">
        <f t="shared" si="231"/>
        <v>10</v>
      </c>
      <c r="T57" s="15">
        <f>IF((D53+E53)=(D57+E57),10,0)</f>
        <v>10</v>
      </c>
      <c r="U57" s="15">
        <f>IF((D52+E52)=(D57+E57),10,0)</f>
        <v>10</v>
      </c>
      <c r="V57" s="15"/>
      <c r="W57" s="15"/>
      <c r="X57" s="15"/>
      <c r="Y57" s="11">
        <f t="shared" si="218"/>
        <v>10</v>
      </c>
      <c r="Z57" s="11">
        <f t="shared" si="219"/>
        <v>10</v>
      </c>
      <c r="AA57" s="11">
        <f t="shared" si="232"/>
        <v>10</v>
      </c>
      <c r="AB57" s="11">
        <f>IF((L57+T57)=20,10,0)</f>
        <v>10</v>
      </c>
      <c r="AC57" s="11">
        <f>IF((M57+U57)=20,10,0)</f>
        <v>10</v>
      </c>
      <c r="AG57" s="19">
        <f t="shared" si="220"/>
        <v>10</v>
      </c>
      <c r="AH57" s="20" t="str">
        <f t="shared" si="221"/>
        <v xml:space="preserve"> </v>
      </c>
      <c r="AK57" s="56" t="s">
        <v>48</v>
      </c>
      <c r="AL57" s="56" t="s">
        <v>62</v>
      </c>
      <c r="AM57" s="35"/>
      <c r="AN57" s="36"/>
      <c r="AO57" s="35"/>
      <c r="AP57" s="36"/>
      <c r="AQ57" s="16" t="str">
        <f t="shared" si="197"/>
        <v xml:space="preserve"> </v>
      </c>
      <c r="AR57" s="15">
        <f t="shared" si="222"/>
        <v>10</v>
      </c>
      <c r="AS57" s="15">
        <f t="shared" si="233"/>
        <v>10</v>
      </c>
      <c r="AT57" s="15">
        <f t="shared" si="234"/>
        <v>10</v>
      </c>
      <c r="AU57" s="15">
        <f>IF(AM53=AM57,10,0)</f>
        <v>10</v>
      </c>
      <c r="AV57" s="15">
        <f>IF(AM52=AM57,10,0)</f>
        <v>10</v>
      </c>
      <c r="AW57" s="15"/>
      <c r="AX57" s="15"/>
      <c r="AY57" s="15"/>
      <c r="AZ57" s="15">
        <f t="shared" si="223"/>
        <v>10</v>
      </c>
      <c r="BA57" s="15">
        <f t="shared" si="235"/>
        <v>10</v>
      </c>
      <c r="BB57" s="15">
        <f t="shared" si="236"/>
        <v>10</v>
      </c>
      <c r="BC57" s="15">
        <f>IF((AM53+AN53)=(AM57+AN57),10,0)</f>
        <v>10</v>
      </c>
      <c r="BD57" s="15">
        <f>IF((AM52+AN52)=(AM57+AN57),10,0)</f>
        <v>10</v>
      </c>
      <c r="BE57" s="15"/>
      <c r="BF57" s="15"/>
      <c r="BG57" s="15"/>
      <c r="BH57" s="11">
        <f t="shared" si="224"/>
        <v>10</v>
      </c>
      <c r="BI57" s="11">
        <f t="shared" si="225"/>
        <v>10</v>
      </c>
      <c r="BJ57" s="11">
        <f t="shared" si="237"/>
        <v>10</v>
      </c>
      <c r="BK57" s="11">
        <f>IF((AU57+BC57)=20,10,0)</f>
        <v>10</v>
      </c>
      <c r="BL57" s="11">
        <f>IF((AV57+BD57)=20,10,0)</f>
        <v>10</v>
      </c>
      <c r="BP57" s="19">
        <f t="shared" si="226"/>
        <v>10</v>
      </c>
      <c r="BQ57" s="20" t="str">
        <f t="shared" si="227"/>
        <v xml:space="preserve"> </v>
      </c>
      <c r="BS57" s="1">
        <f t="shared" si="198"/>
        <v>3</v>
      </c>
      <c r="BT57" s="2" t="str">
        <f t="shared" si="199"/>
        <v>0</v>
      </c>
      <c r="BU57" s="3">
        <f t="shared" si="200"/>
        <v>3</v>
      </c>
      <c r="BV57" s="1">
        <f t="shared" si="201"/>
        <v>4</v>
      </c>
      <c r="BW57" s="2" t="str">
        <f t="shared" si="202"/>
        <v>0</v>
      </c>
      <c r="BX57" s="3">
        <f t="shared" si="203"/>
        <v>4</v>
      </c>
      <c r="BY57" s="7">
        <f t="shared" si="204"/>
        <v>0</v>
      </c>
      <c r="BZ57" s="8">
        <f t="shared" si="205"/>
        <v>0</v>
      </c>
      <c r="CA57" s="6">
        <f t="shared" si="190"/>
        <v>0</v>
      </c>
      <c r="CB57" s="2">
        <f t="shared" si="191"/>
        <v>1</v>
      </c>
      <c r="CC57" s="4">
        <f t="shared" si="192"/>
        <v>0</v>
      </c>
      <c r="CD57" s="5">
        <f t="shared" si="206"/>
        <v>3</v>
      </c>
      <c r="CF57" s="1">
        <f t="shared" si="207"/>
        <v>3</v>
      </c>
      <c r="CG57" s="2" t="str">
        <f t="shared" si="208"/>
        <v>0</v>
      </c>
      <c r="CH57" s="3">
        <f t="shared" si="209"/>
        <v>3</v>
      </c>
      <c r="CI57" s="1">
        <f t="shared" si="210"/>
        <v>4</v>
      </c>
      <c r="CJ57" s="2" t="str">
        <f t="shared" si="211"/>
        <v>0</v>
      </c>
      <c r="CK57" s="3">
        <f t="shared" si="212"/>
        <v>4</v>
      </c>
      <c r="CL57" s="7">
        <f t="shared" si="213"/>
        <v>0</v>
      </c>
      <c r="CM57" s="8">
        <f t="shared" si="214"/>
        <v>0</v>
      </c>
      <c r="CN57" s="6">
        <f t="shared" si="193"/>
        <v>0</v>
      </c>
      <c r="CO57" s="2">
        <f t="shared" si="194"/>
        <v>1</v>
      </c>
      <c r="CP57" s="4">
        <f t="shared" si="195"/>
        <v>0</v>
      </c>
      <c r="CQ57" s="5">
        <f t="shared" si="215"/>
        <v>3</v>
      </c>
    </row>
    <row r="58" spans="2:95" ht="15" customHeight="1">
      <c r="B58" s="56" t="s">
        <v>59</v>
      </c>
      <c r="C58" s="56" t="s">
        <v>58</v>
      </c>
      <c r="D58" s="35"/>
      <c r="E58" s="36"/>
      <c r="F58" s="35"/>
      <c r="G58" s="36"/>
      <c r="H58" s="16" t="str">
        <f t="shared" si="196"/>
        <v xml:space="preserve"> </v>
      </c>
      <c r="I58" s="15">
        <f t="shared" si="216"/>
        <v>10</v>
      </c>
      <c r="J58" s="15">
        <f t="shared" si="228"/>
        <v>10</v>
      </c>
      <c r="K58" s="15">
        <f t="shared" si="229"/>
        <v>10</v>
      </c>
      <c r="L58" s="15">
        <f>IF(D54=D58,10,0)</f>
        <v>10</v>
      </c>
      <c r="M58" s="15">
        <f>IF(D53=D58,10,0)</f>
        <v>10</v>
      </c>
      <c r="N58" s="15">
        <f>IF(D52=D58,10,0)</f>
        <v>10</v>
      </c>
      <c r="O58" s="15"/>
      <c r="P58" s="15"/>
      <c r="Q58" s="15">
        <f t="shared" si="217"/>
        <v>10</v>
      </c>
      <c r="R58" s="15">
        <f t="shared" si="230"/>
        <v>10</v>
      </c>
      <c r="S58" s="15">
        <f t="shared" si="231"/>
        <v>10</v>
      </c>
      <c r="T58" s="15">
        <f>IF((D54+E54)=(D58+E58),10,0)</f>
        <v>10</v>
      </c>
      <c r="U58" s="15">
        <f>IF((D53+E53)=(D58+E58),10,0)</f>
        <v>10</v>
      </c>
      <c r="V58" s="15">
        <f>IF((D52+E52)=(D58+E58),10,0)</f>
        <v>10</v>
      </c>
      <c r="W58" s="15"/>
      <c r="X58" s="15"/>
      <c r="Y58" s="11">
        <f t="shared" si="218"/>
        <v>10</v>
      </c>
      <c r="Z58" s="11">
        <f t="shared" si="219"/>
        <v>10</v>
      </c>
      <c r="AA58" s="11">
        <f t="shared" si="232"/>
        <v>10</v>
      </c>
      <c r="AB58" s="11">
        <f>IF((L58+T58)=20,10,0)</f>
        <v>10</v>
      </c>
      <c r="AC58" s="11">
        <f>IF((M58+U58)=20,10,0)</f>
        <v>10</v>
      </c>
      <c r="AD58" s="11">
        <f>IF((N58+V58)=20,10,0)</f>
        <v>10</v>
      </c>
      <c r="AG58" s="19">
        <f t="shared" si="220"/>
        <v>10</v>
      </c>
      <c r="AH58" s="20" t="str">
        <f t="shared" si="221"/>
        <v xml:space="preserve"> </v>
      </c>
      <c r="AK58" s="56" t="s">
        <v>52</v>
      </c>
      <c r="AL58" s="56" t="s">
        <v>46</v>
      </c>
      <c r="AM58" s="35"/>
      <c r="AN58" s="36"/>
      <c r="AO58" s="35"/>
      <c r="AP58" s="36"/>
      <c r="AQ58" s="16" t="str">
        <f t="shared" si="197"/>
        <v xml:space="preserve"> </v>
      </c>
      <c r="AR58" s="15">
        <f t="shared" si="222"/>
        <v>10</v>
      </c>
      <c r="AS58" s="15">
        <f t="shared" si="233"/>
        <v>10</v>
      </c>
      <c r="AT58" s="15">
        <f t="shared" si="234"/>
        <v>10</v>
      </c>
      <c r="AU58" s="15">
        <f>IF(AM54=AM58,10,0)</f>
        <v>10</v>
      </c>
      <c r="AV58" s="15">
        <f>IF(AM53=AM58,10,0)</f>
        <v>10</v>
      </c>
      <c r="AW58" s="15">
        <f>IF(AM52=AM58,10,0)</f>
        <v>10</v>
      </c>
      <c r="AX58" s="15"/>
      <c r="AY58" s="15"/>
      <c r="AZ58" s="15">
        <f t="shared" si="223"/>
        <v>10</v>
      </c>
      <c r="BA58" s="15">
        <f t="shared" si="235"/>
        <v>10</v>
      </c>
      <c r="BB58" s="15">
        <f t="shared" si="236"/>
        <v>10</v>
      </c>
      <c r="BC58" s="15">
        <f>IF((AM54+AN54)=(AM58+AN58),10,0)</f>
        <v>10</v>
      </c>
      <c r="BD58" s="15">
        <f>IF((AM53+AN53)=(AM58+AN58),10,0)</f>
        <v>10</v>
      </c>
      <c r="BE58" s="15">
        <f>IF((AM52+AN52)=(AM58+AN58),10,0)</f>
        <v>10</v>
      </c>
      <c r="BF58" s="15"/>
      <c r="BG58" s="15"/>
      <c r="BH58" s="11">
        <f t="shared" si="224"/>
        <v>10</v>
      </c>
      <c r="BI58" s="11">
        <f t="shared" si="225"/>
        <v>10</v>
      </c>
      <c r="BJ58" s="11">
        <f t="shared" si="237"/>
        <v>10</v>
      </c>
      <c r="BK58" s="11">
        <f>IF((AU58+BC58)=20,10,0)</f>
        <v>10</v>
      </c>
      <c r="BL58" s="11">
        <f>IF((AV58+BD58)=20,10,0)</f>
        <v>10</v>
      </c>
      <c r="BM58" s="11">
        <f>IF((AW58+BE58)=20,10,0)</f>
        <v>10</v>
      </c>
      <c r="BP58" s="19">
        <f t="shared" si="226"/>
        <v>10</v>
      </c>
      <c r="BQ58" s="20" t="str">
        <f t="shared" si="227"/>
        <v xml:space="preserve"> </v>
      </c>
      <c r="BS58" s="1">
        <f t="shared" si="198"/>
        <v>3</v>
      </c>
      <c r="BT58" s="2" t="str">
        <f t="shared" si="199"/>
        <v>0</v>
      </c>
      <c r="BU58" s="3">
        <f t="shared" si="200"/>
        <v>3</v>
      </c>
      <c r="BV58" s="1">
        <f t="shared" si="201"/>
        <v>4</v>
      </c>
      <c r="BW58" s="2" t="str">
        <f t="shared" si="202"/>
        <v>0</v>
      </c>
      <c r="BX58" s="3">
        <f t="shared" si="203"/>
        <v>4</v>
      </c>
      <c r="BY58" s="7">
        <f t="shared" si="204"/>
        <v>0</v>
      </c>
      <c r="BZ58" s="8">
        <f t="shared" si="205"/>
        <v>0</v>
      </c>
      <c r="CA58" s="6">
        <f t="shared" si="190"/>
        <v>0</v>
      </c>
      <c r="CB58" s="2">
        <f t="shared" si="191"/>
        <v>1</v>
      </c>
      <c r="CC58" s="4">
        <f t="shared" si="192"/>
        <v>0</v>
      </c>
      <c r="CD58" s="5">
        <f t="shared" si="206"/>
        <v>3</v>
      </c>
      <c r="CF58" s="1">
        <f t="shared" si="207"/>
        <v>3</v>
      </c>
      <c r="CG58" s="2" t="str">
        <f t="shared" si="208"/>
        <v>0</v>
      </c>
      <c r="CH58" s="3">
        <f t="shared" si="209"/>
        <v>3</v>
      </c>
      <c r="CI58" s="1">
        <f t="shared" si="210"/>
        <v>4</v>
      </c>
      <c r="CJ58" s="2" t="str">
        <f t="shared" si="211"/>
        <v>0</v>
      </c>
      <c r="CK58" s="3">
        <f t="shared" si="212"/>
        <v>4</v>
      </c>
      <c r="CL58" s="7">
        <f t="shared" si="213"/>
        <v>0</v>
      </c>
      <c r="CM58" s="8">
        <f t="shared" si="214"/>
        <v>0</v>
      </c>
      <c r="CN58" s="6">
        <f t="shared" si="193"/>
        <v>0</v>
      </c>
      <c r="CO58" s="2">
        <f t="shared" si="194"/>
        <v>1</v>
      </c>
      <c r="CP58" s="4">
        <f t="shared" si="195"/>
        <v>0</v>
      </c>
      <c r="CQ58" s="5">
        <f t="shared" si="215"/>
        <v>3</v>
      </c>
    </row>
    <row r="59" spans="2:95" ht="15" customHeight="1">
      <c r="B59" s="56" t="s">
        <v>54</v>
      </c>
      <c r="C59" s="56" t="s">
        <v>53</v>
      </c>
      <c r="D59" s="35"/>
      <c r="E59" s="36"/>
      <c r="F59" s="35"/>
      <c r="G59" s="36"/>
      <c r="H59" s="16" t="str">
        <f t="shared" si="196"/>
        <v xml:space="preserve"> </v>
      </c>
      <c r="I59" s="15">
        <f t="shared" si="216"/>
        <v>10</v>
      </c>
      <c r="J59" s="15">
        <f t="shared" si="228"/>
        <v>10</v>
      </c>
      <c r="K59" s="15">
        <f t="shared" si="229"/>
        <v>10</v>
      </c>
      <c r="L59" s="15">
        <f>IF(D55=D59,10,0)</f>
        <v>10</v>
      </c>
      <c r="M59" s="15">
        <f>IF(D54=D59,10,0)</f>
        <v>10</v>
      </c>
      <c r="N59" s="15">
        <f>IF(D53=D59,10,0)</f>
        <v>10</v>
      </c>
      <c r="O59" s="15">
        <f>IF(D52=D59,10,0)</f>
        <v>10</v>
      </c>
      <c r="P59" s="15"/>
      <c r="Q59" s="15">
        <f t="shared" si="217"/>
        <v>10</v>
      </c>
      <c r="R59" s="15">
        <f t="shared" si="230"/>
        <v>10</v>
      </c>
      <c r="S59" s="15">
        <f t="shared" si="231"/>
        <v>10</v>
      </c>
      <c r="T59" s="15">
        <f>IF((D55+E55)=(D59+E59),10,0)</f>
        <v>10</v>
      </c>
      <c r="U59" s="15">
        <f>IF((D54+E54)=(D59+E59),10,0)</f>
        <v>10</v>
      </c>
      <c r="V59" s="15">
        <f>IF((D53+E53)=(D59+E59),10,0)</f>
        <v>10</v>
      </c>
      <c r="W59" s="15">
        <f>IF((D52+E52)=(D59+E59),10,0)</f>
        <v>10</v>
      </c>
      <c r="X59" s="15"/>
      <c r="Y59" s="11">
        <f t="shared" si="218"/>
        <v>10</v>
      </c>
      <c r="Z59" s="11">
        <f t="shared" si="219"/>
        <v>10</v>
      </c>
      <c r="AA59" s="11">
        <f t="shared" si="232"/>
        <v>10</v>
      </c>
      <c r="AB59" s="11">
        <f>IF((L59+T59)=20,10,0)</f>
        <v>10</v>
      </c>
      <c r="AC59" s="11">
        <f>IF((M59+U59)=20,10,0)</f>
        <v>10</v>
      </c>
      <c r="AD59" s="11">
        <f>IF((N59+V59)=20,10,0)</f>
        <v>10</v>
      </c>
      <c r="AE59" s="11">
        <f>IF((O59+W59)=20,10,0)</f>
        <v>10</v>
      </c>
      <c r="AG59" s="19">
        <f t="shared" si="220"/>
        <v>10</v>
      </c>
      <c r="AH59" s="20" t="str">
        <f t="shared" si="221"/>
        <v xml:space="preserve"> </v>
      </c>
      <c r="AK59" s="56" t="s">
        <v>56</v>
      </c>
      <c r="AL59" s="56" t="s">
        <v>58</v>
      </c>
      <c r="AM59" s="35"/>
      <c r="AN59" s="36"/>
      <c r="AO59" s="35"/>
      <c r="AP59" s="36"/>
      <c r="AQ59" s="16" t="str">
        <f t="shared" si="197"/>
        <v xml:space="preserve"> </v>
      </c>
      <c r="AR59" s="15">
        <f t="shared" si="222"/>
        <v>10</v>
      </c>
      <c r="AS59" s="15">
        <f t="shared" si="233"/>
        <v>10</v>
      </c>
      <c r="AT59" s="15">
        <f t="shared" si="234"/>
        <v>10</v>
      </c>
      <c r="AU59" s="15">
        <f>IF(AM55=AM59,10,0)</f>
        <v>10</v>
      </c>
      <c r="AV59" s="15">
        <f>IF(AM54=AM59,10,0)</f>
        <v>10</v>
      </c>
      <c r="AW59" s="15">
        <f>IF(AM53=AM59,10,0)</f>
        <v>10</v>
      </c>
      <c r="AX59" s="15">
        <f>IF(AM52=AM59,10,0)</f>
        <v>10</v>
      </c>
      <c r="AY59" s="15"/>
      <c r="AZ59" s="15">
        <f t="shared" si="223"/>
        <v>10</v>
      </c>
      <c r="BA59" s="15">
        <f t="shared" si="235"/>
        <v>10</v>
      </c>
      <c r="BB59" s="15">
        <f t="shared" si="236"/>
        <v>10</v>
      </c>
      <c r="BC59" s="15">
        <f>IF((AM55+AN55)=(AM59+AN59),10,0)</f>
        <v>10</v>
      </c>
      <c r="BD59" s="15">
        <f>IF((AM54+AN54)=(AM59+AN59),10,0)</f>
        <v>10</v>
      </c>
      <c r="BE59" s="15">
        <f>IF((AM53+AN53)=(AM59+AN59),10,0)</f>
        <v>10</v>
      </c>
      <c r="BF59" s="15">
        <f>IF((AM52+AN52)=(AM59+AN59),10,0)</f>
        <v>10</v>
      </c>
      <c r="BG59" s="15"/>
      <c r="BH59" s="11">
        <f t="shared" si="224"/>
        <v>10</v>
      </c>
      <c r="BI59" s="11">
        <f t="shared" si="225"/>
        <v>10</v>
      </c>
      <c r="BJ59" s="11">
        <f t="shared" si="237"/>
        <v>10</v>
      </c>
      <c r="BK59" s="11">
        <f>IF((AU59+BC59)=20,10,0)</f>
        <v>10</v>
      </c>
      <c r="BL59" s="11">
        <f>IF((AV59+BD59)=20,10,0)</f>
        <v>10</v>
      </c>
      <c r="BM59" s="11">
        <f>IF((AW59+BE59)=20,10,0)</f>
        <v>10</v>
      </c>
      <c r="BN59" s="11">
        <f>IF((AX59+BF59)=20,10,0)</f>
        <v>10</v>
      </c>
      <c r="BP59" s="19">
        <f t="shared" si="226"/>
        <v>10</v>
      </c>
      <c r="BQ59" s="20" t="str">
        <f t="shared" si="227"/>
        <v xml:space="preserve"> </v>
      </c>
      <c r="BS59" s="1">
        <f t="shared" si="198"/>
        <v>3</v>
      </c>
      <c r="BT59" s="2" t="str">
        <f t="shared" si="199"/>
        <v>0</v>
      </c>
      <c r="BU59" s="3">
        <f t="shared" si="200"/>
        <v>3</v>
      </c>
      <c r="BV59" s="1">
        <f t="shared" si="201"/>
        <v>4</v>
      </c>
      <c r="BW59" s="2" t="str">
        <f t="shared" si="202"/>
        <v>0</v>
      </c>
      <c r="BX59" s="3">
        <f t="shared" si="203"/>
        <v>4</v>
      </c>
      <c r="BY59" s="7">
        <f t="shared" si="204"/>
        <v>0</v>
      </c>
      <c r="BZ59" s="8">
        <f t="shared" si="205"/>
        <v>0</v>
      </c>
      <c r="CA59" s="6">
        <f t="shared" si="190"/>
        <v>0</v>
      </c>
      <c r="CB59" s="2">
        <f t="shared" si="191"/>
        <v>1</v>
      </c>
      <c r="CC59" s="4">
        <f t="shared" si="192"/>
        <v>0</v>
      </c>
      <c r="CD59" s="5">
        <f t="shared" si="206"/>
        <v>3</v>
      </c>
      <c r="CF59" s="1">
        <f t="shared" si="207"/>
        <v>3</v>
      </c>
      <c r="CG59" s="2" t="str">
        <f t="shared" si="208"/>
        <v>0</v>
      </c>
      <c r="CH59" s="3">
        <f t="shared" si="209"/>
        <v>3</v>
      </c>
      <c r="CI59" s="1">
        <f t="shared" si="210"/>
        <v>4</v>
      </c>
      <c r="CJ59" s="2" t="str">
        <f t="shared" si="211"/>
        <v>0</v>
      </c>
      <c r="CK59" s="3">
        <f t="shared" si="212"/>
        <v>4</v>
      </c>
      <c r="CL59" s="7">
        <f t="shared" si="213"/>
        <v>0</v>
      </c>
      <c r="CM59" s="8">
        <f t="shared" si="214"/>
        <v>0</v>
      </c>
      <c r="CN59" s="6">
        <f t="shared" si="193"/>
        <v>0</v>
      </c>
      <c r="CO59" s="2">
        <f t="shared" si="194"/>
        <v>1</v>
      </c>
      <c r="CP59" s="4">
        <f t="shared" si="195"/>
        <v>0</v>
      </c>
      <c r="CQ59" s="5">
        <f t="shared" si="215"/>
        <v>3</v>
      </c>
    </row>
    <row r="60" spans="2:95" ht="15" customHeight="1">
      <c r="B60" s="56" t="s">
        <v>45</v>
      </c>
      <c r="C60" s="56" t="s">
        <v>57</v>
      </c>
      <c r="D60" s="35"/>
      <c r="E60" s="36"/>
      <c r="F60" s="35"/>
      <c r="G60" s="36"/>
      <c r="H60" s="16" t="str">
        <f t="shared" si="196"/>
        <v xml:space="preserve"> </v>
      </c>
      <c r="I60" s="15">
        <f t="shared" si="216"/>
        <v>10</v>
      </c>
      <c r="J60" s="15">
        <f t="shared" si="228"/>
        <v>10</v>
      </c>
      <c r="K60" s="15">
        <f t="shared" si="229"/>
        <v>10</v>
      </c>
      <c r="L60" s="15">
        <f>IF(D56=D60,10,0)</f>
        <v>10</v>
      </c>
      <c r="M60" s="15">
        <f>IF(D55=D60,10,0)</f>
        <v>10</v>
      </c>
      <c r="N60" s="15">
        <f>IF(D54=D60,10,0)</f>
        <v>10</v>
      </c>
      <c r="O60" s="15">
        <f>IF(D53=D60,10,0)</f>
        <v>10</v>
      </c>
      <c r="P60" s="15">
        <f>IF(D52=D60,10,0)</f>
        <v>10</v>
      </c>
      <c r="Q60" s="15">
        <f t="shared" si="217"/>
        <v>10</v>
      </c>
      <c r="R60" s="15">
        <f t="shared" si="230"/>
        <v>10</v>
      </c>
      <c r="S60" s="15">
        <f t="shared" si="231"/>
        <v>10</v>
      </c>
      <c r="T60" s="15">
        <f>IF((D56+E56)=(D60+E60),10,0)</f>
        <v>10</v>
      </c>
      <c r="U60" s="15">
        <f>IF((D55+E55)=(D60+E60),10,0)</f>
        <v>10</v>
      </c>
      <c r="V60" s="15">
        <f>IF((D54+E54)=(D60+E60),10,0)</f>
        <v>10</v>
      </c>
      <c r="W60" s="15">
        <f>IF((D53+E53)=(D60+E60),10,0)</f>
        <v>10</v>
      </c>
      <c r="X60" s="15">
        <f>IF((D52+E52)=(D60+E60),10,0)</f>
        <v>10</v>
      </c>
      <c r="Y60" s="11">
        <f t="shared" si="218"/>
        <v>10</v>
      </c>
      <c r="Z60" s="11">
        <f t="shared" si="219"/>
        <v>10</v>
      </c>
      <c r="AA60" s="11">
        <f t="shared" si="232"/>
        <v>10</v>
      </c>
      <c r="AB60" s="11">
        <f>IF((L60+T60)=20,10,0)</f>
        <v>10</v>
      </c>
      <c r="AC60" s="11">
        <f>IF((M60+U60)=20,10,0)</f>
        <v>10</v>
      </c>
      <c r="AD60" s="11">
        <f>IF((N60+V60)=20,10,0)</f>
        <v>10</v>
      </c>
      <c r="AE60" s="11">
        <f>IF((O60+W60)=20,10,0)</f>
        <v>10</v>
      </c>
      <c r="AF60" s="11">
        <f>IF((P60+X60)=20,10,0)</f>
        <v>10</v>
      </c>
      <c r="AG60" s="21">
        <f t="shared" si="220"/>
        <v>10</v>
      </c>
      <c r="AH60" s="22" t="str">
        <f t="shared" si="221"/>
        <v xml:space="preserve"> </v>
      </c>
      <c r="AK60" s="56" t="s">
        <v>50</v>
      </c>
      <c r="AL60" s="56" t="s">
        <v>59</v>
      </c>
      <c r="AM60" s="35"/>
      <c r="AN60" s="36"/>
      <c r="AO60" s="35"/>
      <c r="AP60" s="36"/>
      <c r="AQ60" s="16" t="str">
        <f t="shared" si="197"/>
        <v xml:space="preserve"> </v>
      </c>
      <c r="AR60" s="15">
        <f t="shared" si="222"/>
        <v>10</v>
      </c>
      <c r="AS60" s="15">
        <f t="shared" si="233"/>
        <v>10</v>
      </c>
      <c r="AT60" s="15">
        <f t="shared" si="234"/>
        <v>10</v>
      </c>
      <c r="AU60" s="15">
        <f>IF(AM56=AM60,10,0)</f>
        <v>10</v>
      </c>
      <c r="AV60" s="15">
        <f>IF(AM55=AM60,10,0)</f>
        <v>10</v>
      </c>
      <c r="AW60" s="15">
        <f>IF(AM54=AM60,10,0)</f>
        <v>10</v>
      </c>
      <c r="AX60" s="15">
        <f>IF(AM53=AM60,10,0)</f>
        <v>10</v>
      </c>
      <c r="AY60" s="15">
        <f>IF(AM52=AM60,10,0)</f>
        <v>10</v>
      </c>
      <c r="AZ60" s="15">
        <f t="shared" si="223"/>
        <v>10</v>
      </c>
      <c r="BA60" s="15">
        <f t="shared" si="235"/>
        <v>10</v>
      </c>
      <c r="BB60" s="15">
        <f t="shared" si="236"/>
        <v>10</v>
      </c>
      <c r="BC60" s="15">
        <f>IF((AM56+AN56)=(AM60+AN60),10,0)</f>
        <v>10</v>
      </c>
      <c r="BD60" s="15">
        <f>IF((AM55+AN55)=(AM60+AN60),10,0)</f>
        <v>10</v>
      </c>
      <c r="BE60" s="15">
        <f>IF((AM54+AN54)=(AM60+AN60),10,0)</f>
        <v>10</v>
      </c>
      <c r="BF60" s="15">
        <f>IF((AM53+AN53)=(AM60+AN60),10,0)</f>
        <v>10</v>
      </c>
      <c r="BG60" s="15">
        <f>IF((AM52+AN52)=(AM60+AN60),10,0)</f>
        <v>10</v>
      </c>
      <c r="BH60" s="11">
        <f t="shared" si="224"/>
        <v>10</v>
      </c>
      <c r="BI60" s="11">
        <f t="shared" si="225"/>
        <v>10</v>
      </c>
      <c r="BJ60" s="11">
        <f t="shared" si="237"/>
        <v>10</v>
      </c>
      <c r="BK60" s="11">
        <f>IF((AU60+BC60)=20,10,0)</f>
        <v>10</v>
      </c>
      <c r="BL60" s="11">
        <f>IF((AV60+BD60)=20,10,0)</f>
        <v>10</v>
      </c>
      <c r="BM60" s="11">
        <f>IF((AW60+BE60)=20,10,0)</f>
        <v>10</v>
      </c>
      <c r="BN60" s="11">
        <f>IF((AX60+BF60)=20,10,0)</f>
        <v>10</v>
      </c>
      <c r="BO60" s="11">
        <f>IF((AY60+BG60)=20,10,0)</f>
        <v>10</v>
      </c>
      <c r="BP60" s="21">
        <f t="shared" si="226"/>
        <v>10</v>
      </c>
      <c r="BQ60" s="22" t="str">
        <f t="shared" si="227"/>
        <v xml:space="preserve"> </v>
      </c>
      <c r="BS60" s="1">
        <f t="shared" si="198"/>
        <v>3</v>
      </c>
      <c r="BT60" s="2" t="str">
        <f t="shared" si="199"/>
        <v>0</v>
      </c>
      <c r="BU60" s="3">
        <f t="shared" si="200"/>
        <v>3</v>
      </c>
      <c r="BV60" s="1">
        <f t="shared" si="201"/>
        <v>4</v>
      </c>
      <c r="BW60" s="2" t="str">
        <f t="shared" si="202"/>
        <v>0</v>
      </c>
      <c r="BX60" s="3">
        <f t="shared" si="203"/>
        <v>4</v>
      </c>
      <c r="BY60" s="7">
        <f t="shared" si="204"/>
        <v>0</v>
      </c>
      <c r="BZ60" s="8">
        <f t="shared" si="205"/>
        <v>0</v>
      </c>
      <c r="CA60" s="6">
        <f t="shared" si="190"/>
        <v>0</v>
      </c>
      <c r="CB60" s="2">
        <f t="shared" si="191"/>
        <v>1</v>
      </c>
      <c r="CC60" s="4">
        <f t="shared" si="192"/>
        <v>0</v>
      </c>
      <c r="CD60" s="5">
        <f t="shared" si="206"/>
        <v>3</v>
      </c>
      <c r="CF60" s="1">
        <f t="shared" si="207"/>
        <v>3</v>
      </c>
      <c r="CG60" s="2" t="str">
        <f t="shared" si="208"/>
        <v>0</v>
      </c>
      <c r="CH60" s="3">
        <f t="shared" si="209"/>
        <v>3</v>
      </c>
      <c r="CI60" s="1">
        <f t="shared" si="210"/>
        <v>4</v>
      </c>
      <c r="CJ60" s="2" t="str">
        <f t="shared" si="211"/>
        <v>0</v>
      </c>
      <c r="CK60" s="3">
        <f t="shared" si="212"/>
        <v>4</v>
      </c>
      <c r="CL60" s="7">
        <f t="shared" si="213"/>
        <v>0</v>
      </c>
      <c r="CM60" s="8">
        <f t="shared" si="214"/>
        <v>0</v>
      </c>
      <c r="CN60" s="6">
        <f t="shared" si="193"/>
        <v>0</v>
      </c>
      <c r="CO60" s="2">
        <f t="shared" si="194"/>
        <v>1</v>
      </c>
      <c r="CP60" s="4">
        <f t="shared" si="195"/>
        <v>0</v>
      </c>
      <c r="CQ60" s="5">
        <f t="shared" si="215"/>
        <v>3</v>
      </c>
    </row>
    <row r="61" spans="2:95" ht="14.25">
      <c r="B61" s="23" t="str">
        <f>IF(AH61&gt;5,"Tipp prüfen"," ")</f>
        <v xml:space="preserve"> </v>
      </c>
      <c r="C61" s="47" t="s">
        <v>4</v>
      </c>
      <c r="D61" s="63" t="str">
        <f>IF(E60=""," ",SUM(D52:E60))</f>
        <v xml:space="preserve"> </v>
      </c>
      <c r="E61" s="63"/>
      <c r="F61" s="63" t="str">
        <f>IF(G60=""," ",SUM(F52:G60))</f>
        <v xml:space="preserve"> </v>
      </c>
      <c r="G61" s="63"/>
      <c r="H61" s="25" t="str">
        <f>IF(G52=""," ",SUM(H52:H60))</f>
        <v xml:space="preserve"> </v>
      </c>
      <c r="AG61" s="15">
        <f>SUM(AG52:AG60)</f>
        <v>60</v>
      </c>
      <c r="AH61" s="15">
        <f>SUM(AH52:AH60)</f>
        <v>0</v>
      </c>
      <c r="AK61" s="23" t="str">
        <f>IF(BQ61&gt;5,"Tipp prüfen"," ")</f>
        <v xml:space="preserve"> </v>
      </c>
      <c r="AL61" s="47" t="s">
        <v>4</v>
      </c>
      <c r="AM61" s="63" t="str">
        <f>IF(AN60=""," ",SUM(AM52:AN60))</f>
        <v xml:space="preserve"> </v>
      </c>
      <c r="AN61" s="63"/>
      <c r="AO61" s="63" t="str">
        <f>IF(AP60=""," ",SUM(AO52:AP60))</f>
        <v xml:space="preserve"> </v>
      </c>
      <c r="AP61" s="63"/>
      <c r="AQ61" s="25" t="str">
        <f>IF(AP52=""," ",SUM(AQ52:AQ60))</f>
        <v xml:space="preserve"> </v>
      </c>
      <c r="BP61" s="15">
        <f>SUM(BP52:BP60)</f>
        <v>60</v>
      </c>
      <c r="BQ61" s="15">
        <f>SUM(BQ52:BQ60)</f>
        <v>0</v>
      </c>
    </row>
    <row r="62" spans="2:95" ht="9" customHeight="1">
      <c r="B62" s="23"/>
      <c r="C62" s="45"/>
      <c r="D62" s="29"/>
      <c r="E62" s="29"/>
      <c r="F62" s="29"/>
      <c r="G62" s="29"/>
      <c r="H62" s="29"/>
      <c r="AG62" s="15"/>
      <c r="AH62" s="15"/>
      <c r="AK62" s="23"/>
      <c r="AL62" s="45"/>
      <c r="AM62" s="29"/>
      <c r="AN62" s="29"/>
      <c r="AO62" s="29"/>
      <c r="AP62" s="29"/>
      <c r="AQ62" s="29"/>
      <c r="BP62" s="15"/>
      <c r="BQ62" s="15"/>
    </row>
    <row r="63" spans="2:95" ht="27" customHeight="1">
      <c r="B63" s="66"/>
      <c r="C63" s="66"/>
      <c r="D63" s="66"/>
      <c r="E63" s="66"/>
      <c r="F63" s="67" t="s">
        <v>41</v>
      </c>
      <c r="G63" s="67"/>
      <c r="H63" s="67"/>
      <c r="I63" s="67"/>
      <c r="J63" s="67"/>
      <c r="K63" s="67"/>
      <c r="L63" s="67"/>
      <c r="M63" s="67"/>
      <c r="N63" s="67"/>
      <c r="O63" s="67"/>
      <c r="P63" s="67"/>
      <c r="Q63" s="67"/>
      <c r="R63" s="67"/>
      <c r="S63" s="67"/>
      <c r="T63" s="67"/>
      <c r="U63" s="67"/>
      <c r="V63" s="67"/>
      <c r="W63" s="67"/>
      <c r="X63" s="67"/>
      <c r="Y63" s="67"/>
      <c r="Z63" s="67"/>
      <c r="AA63" s="67"/>
      <c r="AB63" s="67"/>
      <c r="AC63" s="67"/>
      <c r="AD63" s="67"/>
      <c r="AE63" s="67"/>
      <c r="AF63" s="67"/>
      <c r="AG63" s="67"/>
      <c r="AH63" s="67"/>
      <c r="AI63" s="67"/>
      <c r="AJ63" s="67"/>
      <c r="AK63" s="10" t="s">
        <v>21</v>
      </c>
      <c r="AL63" s="61" t="str">
        <f>IF(AL1=""," ",AL1)</f>
        <v xml:space="preserve"> </v>
      </c>
      <c r="AM63" s="61"/>
      <c r="AN63" s="61"/>
      <c r="AO63" s="61"/>
      <c r="AP63" s="61"/>
      <c r="AQ63" s="61"/>
    </row>
    <row r="64" spans="2:95" ht="18" customHeight="1">
      <c r="B64" s="50"/>
      <c r="C64" s="50"/>
      <c r="D64" s="50"/>
      <c r="E64" s="50"/>
      <c r="F64" s="50"/>
      <c r="G64" s="50"/>
      <c r="H64" s="50"/>
      <c r="I64" s="50"/>
      <c r="J64" s="50"/>
      <c r="K64" s="50"/>
      <c r="L64" s="50"/>
      <c r="M64" s="50"/>
      <c r="N64" s="50"/>
      <c r="O64" s="50"/>
      <c r="P64" s="50"/>
      <c r="Q64" s="50"/>
      <c r="R64" s="50"/>
      <c r="S64" s="50"/>
      <c r="T64" s="50"/>
      <c r="U64" s="50"/>
      <c r="V64" s="50"/>
      <c r="W64" s="50"/>
      <c r="X64" s="50"/>
      <c r="Y64" s="50"/>
      <c r="Z64" s="50"/>
      <c r="AA64" s="50"/>
      <c r="AB64" s="50"/>
      <c r="AC64" s="50"/>
      <c r="AD64" s="50"/>
      <c r="AE64" s="50"/>
      <c r="AF64" s="50"/>
      <c r="AG64" s="50"/>
      <c r="AH64" s="50"/>
      <c r="AI64" s="50"/>
      <c r="AJ64" s="50"/>
      <c r="AK64" s="12"/>
    </row>
    <row r="65" spans="2:95">
      <c r="B65" s="13" t="s">
        <v>14</v>
      </c>
      <c r="C65" s="52"/>
      <c r="D65" s="57" t="s">
        <v>1</v>
      </c>
      <c r="E65" s="58"/>
      <c r="F65" s="59" t="s">
        <v>2</v>
      </c>
      <c r="G65" s="59"/>
      <c r="H65" s="14" t="s">
        <v>3</v>
      </c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AK65" s="13" t="s">
        <v>18</v>
      </c>
      <c r="AL65" s="52"/>
      <c r="AM65" s="57" t="s">
        <v>1</v>
      </c>
      <c r="AN65" s="58"/>
      <c r="AO65" s="59" t="s">
        <v>2</v>
      </c>
      <c r="AP65" s="59"/>
      <c r="AQ65" s="14" t="s">
        <v>3</v>
      </c>
      <c r="AR65" s="15"/>
      <c r="AS65" s="15"/>
      <c r="AT65" s="15"/>
      <c r="AU65" s="15"/>
      <c r="AV65" s="15"/>
      <c r="AW65" s="15"/>
      <c r="AX65" s="15"/>
      <c r="AY65" s="15"/>
      <c r="AZ65" s="15"/>
      <c r="BA65" s="15"/>
      <c r="BB65" s="15"/>
      <c r="BC65" s="15"/>
      <c r="BD65" s="15"/>
      <c r="BE65" s="15"/>
      <c r="BF65" s="15"/>
      <c r="BG65" s="15"/>
    </row>
    <row r="66" spans="2:95" ht="15" customHeight="1">
      <c r="B66" s="56" t="s">
        <v>58</v>
      </c>
      <c r="C66" s="56" t="s">
        <v>51</v>
      </c>
      <c r="D66" s="35"/>
      <c r="E66" s="36"/>
      <c r="F66" s="35"/>
      <c r="G66" s="36"/>
      <c r="H66" s="16" t="str">
        <f>IF(G66=""," ",CD66)</f>
        <v xml:space="preserve"> </v>
      </c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AG66" s="17"/>
      <c r="AH66" s="18"/>
      <c r="AK66" s="56" t="s">
        <v>58</v>
      </c>
      <c r="AL66" s="56" t="s">
        <v>46</v>
      </c>
      <c r="AM66" s="35"/>
      <c r="AN66" s="36"/>
      <c r="AO66" s="35"/>
      <c r="AP66" s="36"/>
      <c r="AQ66" s="16" t="str">
        <f>IF(AP66=""," ",CQ66)</f>
        <v xml:space="preserve"> </v>
      </c>
      <c r="AR66" s="15"/>
      <c r="AS66" s="15"/>
      <c r="AT66" s="15"/>
      <c r="AU66" s="15"/>
      <c r="AV66" s="15"/>
      <c r="AW66" s="15"/>
      <c r="AX66" s="15"/>
      <c r="AY66" s="15"/>
      <c r="AZ66" s="15"/>
      <c r="BA66" s="15"/>
      <c r="BB66" s="15"/>
      <c r="BC66" s="15"/>
      <c r="BD66" s="15"/>
      <c r="BE66" s="15"/>
      <c r="BF66" s="15"/>
      <c r="BG66" s="15"/>
      <c r="BP66" s="17"/>
      <c r="BQ66" s="18"/>
      <c r="BS66" s="1">
        <f>IF(D66&gt;E66,"1",3)</f>
        <v>3</v>
      </c>
      <c r="BT66" s="2" t="str">
        <f>IF(D66=E66,"0",3)</f>
        <v>0</v>
      </c>
      <c r="BU66" s="3">
        <f>IF(D66&lt;E66,"2",3)</f>
        <v>3</v>
      </c>
      <c r="BV66" s="1">
        <f>IF(F66&gt;G66,"1",4)</f>
        <v>4</v>
      </c>
      <c r="BW66" s="2" t="str">
        <f>IF(F66=G66,"0",4)</f>
        <v>0</v>
      </c>
      <c r="BX66" s="3">
        <f>IF(F66&lt;G66,"2",4)</f>
        <v>4</v>
      </c>
      <c r="BY66" s="7">
        <f>COUNTIF(D66,F66)</f>
        <v>0</v>
      </c>
      <c r="BZ66" s="8">
        <f>COUNTIF(E66,G66)</f>
        <v>0</v>
      </c>
      <c r="CA66" s="6">
        <f t="shared" ref="CA66:CA74" si="238">COUNTIF(BS66:BU66,BV66)</f>
        <v>0</v>
      </c>
      <c r="CB66" s="2">
        <f t="shared" ref="CB66:CB74" si="239">COUNTIF(BS66:BU66,BW66)</f>
        <v>1</v>
      </c>
      <c r="CC66" s="4">
        <f t="shared" ref="CC66:CC74" si="240">COUNTIF(BS66:BU66,BX66)</f>
        <v>0</v>
      </c>
      <c r="CD66" s="5">
        <f>(SUM(CA66:CC66)*3+BY66+BZ66)</f>
        <v>3</v>
      </c>
      <c r="CF66" s="1">
        <f>IF(AM66&gt;AN66,"1",3)</f>
        <v>3</v>
      </c>
      <c r="CG66" s="2" t="str">
        <f>IF(AM66=AN66,"0",3)</f>
        <v>0</v>
      </c>
      <c r="CH66" s="3">
        <f>IF(AM66&lt;AN66,"2",3)</f>
        <v>3</v>
      </c>
      <c r="CI66" s="1">
        <f>IF(AO66&gt;AP66,"1",4)</f>
        <v>4</v>
      </c>
      <c r="CJ66" s="2" t="str">
        <f>IF(AO66=AP66,"0",4)</f>
        <v>0</v>
      </c>
      <c r="CK66" s="3">
        <f>IF(AO66&lt;AP66,"2",4)</f>
        <v>4</v>
      </c>
      <c r="CL66" s="7">
        <f>COUNTIF(AM66,AO66)</f>
        <v>0</v>
      </c>
      <c r="CM66" s="8">
        <f>COUNTIF(AN66,AP66)</f>
        <v>0</v>
      </c>
      <c r="CN66" s="6">
        <f t="shared" ref="CN66:CN74" si="241">COUNTIF(CF66:CH66,CI66)</f>
        <v>0</v>
      </c>
      <c r="CO66" s="2">
        <f t="shared" ref="CO66:CO74" si="242">COUNTIF(CF66:CH66,CJ66)</f>
        <v>1</v>
      </c>
      <c r="CP66" s="4">
        <f t="shared" ref="CP66:CP74" si="243">COUNTIF(CF66:CH66,CK66)</f>
        <v>0</v>
      </c>
      <c r="CQ66" s="5">
        <f>(SUM(CN66:CP66)*3+CL66+CM66)</f>
        <v>3</v>
      </c>
    </row>
    <row r="67" spans="2:95" ht="15" customHeight="1">
      <c r="B67" s="56" t="s">
        <v>55</v>
      </c>
      <c r="C67" s="56" t="s">
        <v>56</v>
      </c>
      <c r="D67" s="35"/>
      <c r="E67" s="36"/>
      <c r="F67" s="35"/>
      <c r="G67" s="36"/>
      <c r="H67" s="16" t="str">
        <f t="shared" ref="H67:H74" si="244">IF(G67=""," ",CD67)</f>
        <v xml:space="preserve"> </v>
      </c>
      <c r="I67" s="15">
        <f>IF(D66=D67,10,0)</f>
        <v>10</v>
      </c>
      <c r="J67" s="15"/>
      <c r="K67" s="15"/>
      <c r="L67" s="15"/>
      <c r="M67" s="15"/>
      <c r="N67" s="15"/>
      <c r="O67" s="15"/>
      <c r="P67" s="15"/>
      <c r="Q67" s="15">
        <f>IF((D66+E66)=(D67+E67),10,0)</f>
        <v>10</v>
      </c>
      <c r="R67" s="15"/>
      <c r="S67" s="15"/>
      <c r="T67" s="15"/>
      <c r="U67" s="15"/>
      <c r="V67" s="15"/>
      <c r="W67" s="15"/>
      <c r="X67" s="15"/>
      <c r="Y67" s="11">
        <f>IF((I67+Q67)=20,10,0)</f>
        <v>10</v>
      </c>
      <c r="AG67" s="19">
        <f>IF((Y67+Z67+AA67+AB67+AC67+AD67+AE67+AF67)&gt;20,10,0)</f>
        <v>0</v>
      </c>
      <c r="AH67" s="20" t="str">
        <f>IF(E67=""," ",AG67)</f>
        <v xml:space="preserve"> </v>
      </c>
      <c r="AK67" s="56" t="s">
        <v>55</v>
      </c>
      <c r="AL67" s="56" t="s">
        <v>50</v>
      </c>
      <c r="AM67" s="35"/>
      <c r="AN67" s="36"/>
      <c r="AO67" s="35"/>
      <c r="AP67" s="36"/>
      <c r="AQ67" s="16" t="str">
        <f t="shared" ref="AQ67:AQ74" si="245">IF(AP67=""," ",CQ67)</f>
        <v xml:space="preserve"> </v>
      </c>
      <c r="AR67" s="15">
        <f>IF(AM66=AM67,10,0)</f>
        <v>10</v>
      </c>
      <c r="AS67" s="15"/>
      <c r="AT67" s="15"/>
      <c r="AU67" s="15"/>
      <c r="AV67" s="15"/>
      <c r="AW67" s="15"/>
      <c r="AX67" s="15"/>
      <c r="AY67" s="15"/>
      <c r="AZ67" s="15">
        <f>IF((AM66+AN66)=(AM67+AN67),10,0)</f>
        <v>10</v>
      </c>
      <c r="BA67" s="15"/>
      <c r="BB67" s="15"/>
      <c r="BC67" s="15"/>
      <c r="BD67" s="15"/>
      <c r="BE67" s="15"/>
      <c r="BF67" s="15"/>
      <c r="BG67" s="15"/>
      <c r="BH67" s="11">
        <f>IF((AR67+AZ67)=20,10,0)</f>
        <v>10</v>
      </c>
      <c r="BP67" s="19">
        <f>IF((BH67+BI67+BJ67+BK67+BL67+BM67+BN67+BO67)&gt;20,10,0)</f>
        <v>0</v>
      </c>
      <c r="BQ67" s="20" t="str">
        <f>IF(AN67=""," ",BP67)</f>
        <v xml:space="preserve"> </v>
      </c>
      <c r="BS67" s="1">
        <f t="shared" ref="BS67:BS74" si="246">IF(D67&gt;E67,"1",3)</f>
        <v>3</v>
      </c>
      <c r="BT67" s="2" t="str">
        <f t="shared" ref="BT67:BT74" si="247">IF(D67=E67,"0",3)</f>
        <v>0</v>
      </c>
      <c r="BU67" s="3">
        <f t="shared" ref="BU67:BU74" si="248">IF(D67&lt;E67,"2",3)</f>
        <v>3</v>
      </c>
      <c r="BV67" s="1">
        <f t="shared" ref="BV67:BV74" si="249">IF(F67&gt;G67,"1",4)</f>
        <v>4</v>
      </c>
      <c r="BW67" s="2" t="str">
        <f t="shared" ref="BW67:BW74" si="250">IF(F67=G67,"0",4)</f>
        <v>0</v>
      </c>
      <c r="BX67" s="3">
        <f t="shared" ref="BX67:BX74" si="251">IF(F67&lt;G67,"2",4)</f>
        <v>4</v>
      </c>
      <c r="BY67" s="7">
        <f t="shared" ref="BY67:BY74" si="252">COUNTIF(D67,F67)</f>
        <v>0</v>
      </c>
      <c r="BZ67" s="8">
        <f t="shared" ref="BZ67:BZ74" si="253">COUNTIF(E67,G67)</f>
        <v>0</v>
      </c>
      <c r="CA67" s="6">
        <f t="shared" si="238"/>
        <v>0</v>
      </c>
      <c r="CB67" s="2">
        <f t="shared" si="239"/>
        <v>1</v>
      </c>
      <c r="CC67" s="4">
        <f t="shared" si="240"/>
        <v>0</v>
      </c>
      <c r="CD67" s="5">
        <f t="shared" ref="CD67:CD74" si="254">(SUM(CA67:CC67)*3+BY67+BZ67)</f>
        <v>3</v>
      </c>
      <c r="CF67" s="1">
        <f t="shared" ref="CF67:CF74" si="255">IF(AM67&gt;AN67,"1",3)</f>
        <v>3</v>
      </c>
      <c r="CG67" s="2" t="str">
        <f t="shared" ref="CG67:CG74" si="256">IF(AM67=AN67,"0",3)</f>
        <v>0</v>
      </c>
      <c r="CH67" s="3">
        <f t="shared" ref="CH67:CH74" si="257">IF(AM67&lt;AN67,"2",3)</f>
        <v>3</v>
      </c>
      <c r="CI67" s="1">
        <f t="shared" ref="CI67:CI74" si="258">IF(AO67&gt;AP67,"1",4)</f>
        <v>4</v>
      </c>
      <c r="CJ67" s="2" t="str">
        <f t="shared" ref="CJ67:CJ74" si="259">IF(AO67=AP67,"0",4)</f>
        <v>0</v>
      </c>
      <c r="CK67" s="3">
        <f t="shared" ref="CK67:CK74" si="260">IF(AO67&lt;AP67,"2",4)</f>
        <v>4</v>
      </c>
      <c r="CL67" s="7">
        <f t="shared" ref="CL67:CL74" si="261">COUNTIF(AM67,AO67)</f>
        <v>0</v>
      </c>
      <c r="CM67" s="8">
        <f t="shared" ref="CM67:CM74" si="262">COUNTIF(AN67,AP67)</f>
        <v>0</v>
      </c>
      <c r="CN67" s="6">
        <f t="shared" si="241"/>
        <v>0</v>
      </c>
      <c r="CO67" s="2">
        <f t="shared" si="242"/>
        <v>1</v>
      </c>
      <c r="CP67" s="4">
        <f t="shared" si="243"/>
        <v>0</v>
      </c>
      <c r="CQ67" s="5">
        <f t="shared" ref="CQ67:CQ74" si="263">(SUM(CN67:CP67)*3+CL67+CM67)</f>
        <v>3</v>
      </c>
    </row>
    <row r="68" spans="2:95" ht="15" customHeight="1">
      <c r="B68" s="56" t="s">
        <v>59</v>
      </c>
      <c r="C68" s="56" t="s">
        <v>47</v>
      </c>
      <c r="D68" s="35"/>
      <c r="E68" s="36"/>
      <c r="F68" s="35"/>
      <c r="G68" s="36"/>
      <c r="H68" s="16" t="str">
        <f t="shared" si="244"/>
        <v xml:space="preserve"> </v>
      </c>
      <c r="I68" s="15">
        <f t="shared" ref="I68:I74" si="264">IF(D67=D68,10,0)</f>
        <v>10</v>
      </c>
      <c r="J68" s="15">
        <f>IF(D66=D68,10,0)</f>
        <v>10</v>
      </c>
      <c r="K68" s="15"/>
      <c r="L68" s="15"/>
      <c r="M68" s="15"/>
      <c r="N68" s="15"/>
      <c r="O68" s="15"/>
      <c r="P68" s="15"/>
      <c r="Q68" s="15">
        <f t="shared" ref="Q68:Q74" si="265">IF((D67+E67)=(D68+E68),10,0)</f>
        <v>10</v>
      </c>
      <c r="R68" s="15">
        <f>IF((D66+E66)=(D68+E68),10,0)</f>
        <v>10</v>
      </c>
      <c r="S68" s="15"/>
      <c r="T68" s="15"/>
      <c r="U68" s="15"/>
      <c r="V68" s="15"/>
      <c r="W68" s="15"/>
      <c r="X68" s="15"/>
      <c r="Y68" s="11">
        <f t="shared" ref="Y68:Y74" si="266">IF((I68+Q68)=20,10,0)</f>
        <v>10</v>
      </c>
      <c r="Z68" s="11">
        <f t="shared" ref="Z68:Z74" si="267">IF((J68+R68)=20,10,0)</f>
        <v>10</v>
      </c>
      <c r="AG68" s="19">
        <f t="shared" ref="AG68:AG74" si="268">IF((Y68+Z68+AA68+AB68+AC68+AD68+AE68+AF68)&gt;20,10,0)</f>
        <v>0</v>
      </c>
      <c r="AH68" s="20" t="str">
        <f t="shared" ref="AH68:AH74" si="269">IF(E68=""," ",AG68)</f>
        <v xml:space="preserve"> </v>
      </c>
      <c r="AK68" s="56" t="s">
        <v>59</v>
      </c>
      <c r="AL68" s="56" t="s">
        <v>61</v>
      </c>
      <c r="AM68" s="35"/>
      <c r="AN68" s="36"/>
      <c r="AO68" s="35"/>
      <c r="AP68" s="36"/>
      <c r="AQ68" s="16" t="str">
        <f t="shared" si="245"/>
        <v xml:space="preserve"> </v>
      </c>
      <c r="AR68" s="15">
        <f t="shared" ref="AR68:AR74" si="270">IF(AM67=AM68,10,0)</f>
        <v>10</v>
      </c>
      <c r="AS68" s="15">
        <f>IF(AM66=AM68,10,0)</f>
        <v>10</v>
      </c>
      <c r="AT68" s="15"/>
      <c r="AU68" s="15"/>
      <c r="AV68" s="15"/>
      <c r="AW68" s="15"/>
      <c r="AX68" s="15"/>
      <c r="AY68" s="15"/>
      <c r="AZ68" s="15">
        <f t="shared" ref="AZ68:AZ74" si="271">IF((AM67+AN67)=(AM68+AN68),10,0)</f>
        <v>10</v>
      </c>
      <c r="BA68" s="15">
        <f>IF((AM66+AN66)=(AM68+AN68),10,0)</f>
        <v>10</v>
      </c>
      <c r="BB68" s="15"/>
      <c r="BC68" s="15"/>
      <c r="BD68" s="15"/>
      <c r="BE68" s="15"/>
      <c r="BF68" s="15"/>
      <c r="BG68" s="15"/>
      <c r="BH68" s="11">
        <f t="shared" ref="BH68:BH74" si="272">IF((AR68+AZ68)=20,10,0)</f>
        <v>10</v>
      </c>
      <c r="BI68" s="11">
        <f t="shared" ref="BI68:BI74" si="273">IF((AS68+BA68)=20,10,0)</f>
        <v>10</v>
      </c>
      <c r="BP68" s="19">
        <f t="shared" ref="BP68:BP74" si="274">IF((BH68+BI68+BJ68+BK68+BL68+BM68+BN68+BO68)&gt;20,10,0)</f>
        <v>0</v>
      </c>
      <c r="BQ68" s="20" t="str">
        <f t="shared" ref="BQ68:BQ74" si="275">IF(AN68=""," ",BP68)</f>
        <v xml:space="preserve"> </v>
      </c>
      <c r="BS68" s="1">
        <f t="shared" si="246"/>
        <v>3</v>
      </c>
      <c r="BT68" s="2" t="str">
        <f t="shared" si="247"/>
        <v>0</v>
      </c>
      <c r="BU68" s="3">
        <f t="shared" si="248"/>
        <v>3</v>
      </c>
      <c r="BV68" s="1">
        <f t="shared" si="249"/>
        <v>4</v>
      </c>
      <c r="BW68" s="2" t="str">
        <f t="shared" si="250"/>
        <v>0</v>
      </c>
      <c r="BX68" s="3">
        <f t="shared" si="251"/>
        <v>4</v>
      </c>
      <c r="BY68" s="7">
        <f t="shared" si="252"/>
        <v>0</v>
      </c>
      <c r="BZ68" s="8">
        <f t="shared" si="253"/>
        <v>0</v>
      </c>
      <c r="CA68" s="6">
        <f t="shared" si="238"/>
        <v>0</v>
      </c>
      <c r="CB68" s="2">
        <f t="shared" si="239"/>
        <v>1</v>
      </c>
      <c r="CC68" s="4">
        <f t="shared" si="240"/>
        <v>0</v>
      </c>
      <c r="CD68" s="5">
        <f t="shared" si="254"/>
        <v>3</v>
      </c>
      <c r="CF68" s="1">
        <f t="shared" si="255"/>
        <v>3</v>
      </c>
      <c r="CG68" s="2" t="str">
        <f t="shared" si="256"/>
        <v>0</v>
      </c>
      <c r="CH68" s="3">
        <f t="shared" si="257"/>
        <v>3</v>
      </c>
      <c r="CI68" s="1">
        <f t="shared" si="258"/>
        <v>4</v>
      </c>
      <c r="CJ68" s="2" t="str">
        <f t="shared" si="259"/>
        <v>0</v>
      </c>
      <c r="CK68" s="3">
        <f t="shared" si="260"/>
        <v>4</v>
      </c>
      <c r="CL68" s="7">
        <f t="shared" si="261"/>
        <v>0</v>
      </c>
      <c r="CM68" s="8">
        <f t="shared" si="262"/>
        <v>0</v>
      </c>
      <c r="CN68" s="6">
        <f t="shared" si="241"/>
        <v>0</v>
      </c>
      <c r="CO68" s="2">
        <f t="shared" si="242"/>
        <v>1</v>
      </c>
      <c r="CP68" s="4">
        <f t="shared" si="243"/>
        <v>0</v>
      </c>
      <c r="CQ68" s="5">
        <f t="shared" si="263"/>
        <v>3</v>
      </c>
    </row>
    <row r="69" spans="2:95" ht="15" customHeight="1">
      <c r="B69" s="56" t="s">
        <v>62</v>
      </c>
      <c r="C69" s="56" t="s">
        <v>46</v>
      </c>
      <c r="D69" s="35"/>
      <c r="E69" s="36"/>
      <c r="F69" s="35"/>
      <c r="G69" s="36"/>
      <c r="H69" s="16" t="str">
        <f t="shared" si="244"/>
        <v xml:space="preserve"> </v>
      </c>
      <c r="I69" s="15">
        <f t="shared" si="264"/>
        <v>10</v>
      </c>
      <c r="J69" s="15">
        <f t="shared" ref="J69:J74" si="276">IF(D67=D69,10,0)</f>
        <v>10</v>
      </c>
      <c r="K69" s="15">
        <f t="shared" ref="K69:K74" si="277">IF(D66=D69,10,0)</f>
        <v>10</v>
      </c>
      <c r="L69" s="15"/>
      <c r="M69" s="15"/>
      <c r="N69" s="15"/>
      <c r="O69" s="15"/>
      <c r="P69" s="15"/>
      <c r="Q69" s="15">
        <f t="shared" si="265"/>
        <v>10</v>
      </c>
      <c r="R69" s="15">
        <f t="shared" ref="R69:R74" si="278">IF((D67+E67)=(D69+E69),10,0)</f>
        <v>10</v>
      </c>
      <c r="S69" s="15">
        <f t="shared" ref="S69:S74" si="279">IF((D66+E66)=(D69+E69),10,0)</f>
        <v>10</v>
      </c>
      <c r="T69" s="15"/>
      <c r="U69" s="15"/>
      <c r="V69" s="15"/>
      <c r="W69" s="15"/>
      <c r="X69" s="15"/>
      <c r="Y69" s="11">
        <f t="shared" si="266"/>
        <v>10</v>
      </c>
      <c r="Z69" s="11">
        <f t="shared" si="267"/>
        <v>10</v>
      </c>
      <c r="AA69" s="11">
        <f t="shared" ref="AA69:AA74" si="280">IF((K69+S69)=20,10,0)</f>
        <v>10</v>
      </c>
      <c r="AG69" s="19">
        <f t="shared" si="268"/>
        <v>10</v>
      </c>
      <c r="AH69" s="20" t="str">
        <f t="shared" si="269"/>
        <v xml:space="preserve"> </v>
      </c>
      <c r="AK69" s="56" t="s">
        <v>53</v>
      </c>
      <c r="AL69" s="56" t="s">
        <v>48</v>
      </c>
      <c r="AM69" s="35"/>
      <c r="AN69" s="36"/>
      <c r="AO69" s="35"/>
      <c r="AP69" s="36"/>
      <c r="AQ69" s="16" t="str">
        <f t="shared" si="245"/>
        <v xml:space="preserve"> </v>
      </c>
      <c r="AR69" s="15">
        <f t="shared" si="270"/>
        <v>10</v>
      </c>
      <c r="AS69" s="15">
        <f t="shared" ref="AS69:AS74" si="281">IF(AM67=AM69,10,0)</f>
        <v>10</v>
      </c>
      <c r="AT69" s="15">
        <f t="shared" ref="AT69:AT74" si="282">IF(AM66=AM69,10,0)</f>
        <v>10</v>
      </c>
      <c r="AU69" s="15"/>
      <c r="AV69" s="15"/>
      <c r="AW69" s="15"/>
      <c r="AX69" s="15"/>
      <c r="AY69" s="15"/>
      <c r="AZ69" s="15">
        <f t="shared" si="271"/>
        <v>10</v>
      </c>
      <c r="BA69" s="15">
        <f t="shared" ref="BA69:BA74" si="283">IF((AM67+AN67)=(AM69+AN69),10,0)</f>
        <v>10</v>
      </c>
      <c r="BB69" s="15">
        <f t="shared" ref="BB69:BB74" si="284">IF((AM66+AN66)=(AM69+AN69),10,0)</f>
        <v>10</v>
      </c>
      <c r="BC69" s="15"/>
      <c r="BD69" s="15"/>
      <c r="BE69" s="15"/>
      <c r="BF69" s="15"/>
      <c r="BG69" s="15"/>
      <c r="BH69" s="11">
        <f t="shared" si="272"/>
        <v>10</v>
      </c>
      <c r="BI69" s="11">
        <f t="shared" si="273"/>
        <v>10</v>
      </c>
      <c r="BJ69" s="11">
        <f t="shared" ref="BJ69:BJ74" si="285">IF((AT69+BB69)=20,10,0)</f>
        <v>10</v>
      </c>
      <c r="BP69" s="19">
        <f t="shared" si="274"/>
        <v>10</v>
      </c>
      <c r="BQ69" s="20" t="str">
        <f t="shared" si="275"/>
        <v xml:space="preserve"> </v>
      </c>
      <c r="BS69" s="1">
        <f t="shared" si="246"/>
        <v>3</v>
      </c>
      <c r="BT69" s="2" t="str">
        <f t="shared" si="247"/>
        <v>0</v>
      </c>
      <c r="BU69" s="3">
        <f t="shared" si="248"/>
        <v>3</v>
      </c>
      <c r="BV69" s="1">
        <f t="shared" si="249"/>
        <v>4</v>
      </c>
      <c r="BW69" s="2" t="str">
        <f t="shared" si="250"/>
        <v>0</v>
      </c>
      <c r="BX69" s="3">
        <f t="shared" si="251"/>
        <v>4</v>
      </c>
      <c r="BY69" s="7">
        <f t="shared" si="252"/>
        <v>0</v>
      </c>
      <c r="BZ69" s="8">
        <f t="shared" si="253"/>
        <v>0</v>
      </c>
      <c r="CA69" s="6">
        <f t="shared" si="238"/>
        <v>0</v>
      </c>
      <c r="CB69" s="2">
        <f t="shared" si="239"/>
        <v>1</v>
      </c>
      <c r="CC69" s="4">
        <f t="shared" si="240"/>
        <v>0</v>
      </c>
      <c r="CD69" s="5">
        <f t="shared" si="254"/>
        <v>3</v>
      </c>
      <c r="CF69" s="1">
        <f t="shared" si="255"/>
        <v>3</v>
      </c>
      <c r="CG69" s="2" t="str">
        <f t="shared" si="256"/>
        <v>0</v>
      </c>
      <c r="CH69" s="3">
        <f t="shared" si="257"/>
        <v>3</v>
      </c>
      <c r="CI69" s="1">
        <f t="shared" si="258"/>
        <v>4</v>
      </c>
      <c r="CJ69" s="2" t="str">
        <f t="shared" si="259"/>
        <v>0</v>
      </c>
      <c r="CK69" s="3">
        <f t="shared" si="260"/>
        <v>4</v>
      </c>
      <c r="CL69" s="7">
        <f t="shared" si="261"/>
        <v>0</v>
      </c>
      <c r="CM69" s="8">
        <f t="shared" si="262"/>
        <v>0</v>
      </c>
      <c r="CN69" s="6">
        <f t="shared" si="241"/>
        <v>0</v>
      </c>
      <c r="CO69" s="2">
        <f t="shared" si="242"/>
        <v>1</v>
      </c>
      <c r="CP69" s="4">
        <f t="shared" si="243"/>
        <v>0</v>
      </c>
      <c r="CQ69" s="5">
        <f t="shared" si="263"/>
        <v>3</v>
      </c>
    </row>
    <row r="70" spans="2:95" ht="15" customHeight="1">
      <c r="B70" s="56" t="s">
        <v>53</v>
      </c>
      <c r="C70" s="56" t="s">
        <v>57</v>
      </c>
      <c r="D70" s="35"/>
      <c r="E70" s="36"/>
      <c r="F70" s="35"/>
      <c r="G70" s="36"/>
      <c r="H70" s="16" t="str">
        <f t="shared" si="244"/>
        <v xml:space="preserve"> </v>
      </c>
      <c r="I70" s="15">
        <f t="shared" si="264"/>
        <v>10</v>
      </c>
      <c r="J70" s="15">
        <f t="shared" si="276"/>
        <v>10</v>
      </c>
      <c r="K70" s="15">
        <f t="shared" si="277"/>
        <v>10</v>
      </c>
      <c r="L70" s="15">
        <f>IF(D66=D70,10,0)</f>
        <v>10</v>
      </c>
      <c r="M70" s="15"/>
      <c r="N70" s="15"/>
      <c r="O70" s="15"/>
      <c r="P70" s="15"/>
      <c r="Q70" s="15">
        <f t="shared" si="265"/>
        <v>10</v>
      </c>
      <c r="R70" s="15">
        <f t="shared" si="278"/>
        <v>10</v>
      </c>
      <c r="S70" s="15">
        <f t="shared" si="279"/>
        <v>10</v>
      </c>
      <c r="T70" s="15">
        <f>IF((D66+E66)=(D70+E70),10,0)</f>
        <v>10</v>
      </c>
      <c r="U70" s="15"/>
      <c r="V70" s="15"/>
      <c r="W70" s="15"/>
      <c r="X70" s="15"/>
      <c r="Y70" s="11">
        <f t="shared" si="266"/>
        <v>10</v>
      </c>
      <c r="Z70" s="11">
        <f t="shared" si="267"/>
        <v>10</v>
      </c>
      <c r="AA70" s="11">
        <f t="shared" si="280"/>
        <v>10</v>
      </c>
      <c r="AB70" s="11">
        <f>IF((L70+T70)=20,10,0)</f>
        <v>10</v>
      </c>
      <c r="AG70" s="19">
        <f t="shared" si="268"/>
        <v>10</v>
      </c>
      <c r="AH70" s="20" t="str">
        <f t="shared" si="269"/>
        <v xml:space="preserve"> </v>
      </c>
      <c r="AK70" s="56" t="s">
        <v>45</v>
      </c>
      <c r="AL70" s="56" t="s">
        <v>60</v>
      </c>
      <c r="AM70" s="35"/>
      <c r="AN70" s="36"/>
      <c r="AO70" s="35"/>
      <c r="AP70" s="36"/>
      <c r="AQ70" s="16" t="str">
        <f t="shared" si="245"/>
        <v xml:space="preserve"> </v>
      </c>
      <c r="AR70" s="15">
        <f t="shared" si="270"/>
        <v>10</v>
      </c>
      <c r="AS70" s="15">
        <f t="shared" si="281"/>
        <v>10</v>
      </c>
      <c r="AT70" s="15">
        <f t="shared" si="282"/>
        <v>10</v>
      </c>
      <c r="AU70" s="15">
        <f>IF(AM66=AM70,10,0)</f>
        <v>10</v>
      </c>
      <c r="AV70" s="15"/>
      <c r="AW70" s="15"/>
      <c r="AX70" s="15"/>
      <c r="AY70" s="15"/>
      <c r="AZ70" s="15">
        <f t="shared" si="271"/>
        <v>10</v>
      </c>
      <c r="BA70" s="15">
        <f t="shared" si="283"/>
        <v>10</v>
      </c>
      <c r="BB70" s="15">
        <f t="shared" si="284"/>
        <v>10</v>
      </c>
      <c r="BC70" s="15">
        <f>IF((AM66+AN66)=(AM70+AN70),10,0)</f>
        <v>10</v>
      </c>
      <c r="BD70" s="15"/>
      <c r="BE70" s="15"/>
      <c r="BF70" s="15"/>
      <c r="BG70" s="15"/>
      <c r="BH70" s="11">
        <f t="shared" si="272"/>
        <v>10</v>
      </c>
      <c r="BI70" s="11">
        <f t="shared" si="273"/>
        <v>10</v>
      </c>
      <c r="BJ70" s="11">
        <f t="shared" si="285"/>
        <v>10</v>
      </c>
      <c r="BK70" s="11">
        <f>IF((AU70+BC70)=20,10,0)</f>
        <v>10</v>
      </c>
      <c r="BP70" s="19">
        <f t="shared" si="274"/>
        <v>10</v>
      </c>
      <c r="BQ70" s="20" t="str">
        <f t="shared" si="275"/>
        <v xml:space="preserve"> </v>
      </c>
      <c r="BS70" s="1">
        <f t="shared" si="246"/>
        <v>3</v>
      </c>
      <c r="BT70" s="2" t="str">
        <f t="shared" si="247"/>
        <v>0</v>
      </c>
      <c r="BU70" s="3">
        <f t="shared" si="248"/>
        <v>3</v>
      </c>
      <c r="BV70" s="1">
        <f t="shared" si="249"/>
        <v>4</v>
      </c>
      <c r="BW70" s="2" t="str">
        <f t="shared" si="250"/>
        <v>0</v>
      </c>
      <c r="BX70" s="3">
        <f t="shared" si="251"/>
        <v>4</v>
      </c>
      <c r="BY70" s="7">
        <f t="shared" si="252"/>
        <v>0</v>
      </c>
      <c r="BZ70" s="8">
        <f t="shared" si="253"/>
        <v>0</v>
      </c>
      <c r="CA70" s="6">
        <f t="shared" si="238"/>
        <v>0</v>
      </c>
      <c r="CB70" s="2">
        <f t="shared" si="239"/>
        <v>1</v>
      </c>
      <c r="CC70" s="4">
        <f t="shared" si="240"/>
        <v>0</v>
      </c>
      <c r="CD70" s="5">
        <f t="shared" si="254"/>
        <v>3</v>
      </c>
      <c r="CF70" s="1">
        <f t="shared" si="255"/>
        <v>3</v>
      </c>
      <c r="CG70" s="2" t="str">
        <f t="shared" si="256"/>
        <v>0</v>
      </c>
      <c r="CH70" s="3">
        <f t="shared" si="257"/>
        <v>3</v>
      </c>
      <c r="CI70" s="1">
        <f t="shared" si="258"/>
        <v>4</v>
      </c>
      <c r="CJ70" s="2" t="str">
        <f t="shared" si="259"/>
        <v>0</v>
      </c>
      <c r="CK70" s="3">
        <f t="shared" si="260"/>
        <v>4</v>
      </c>
      <c r="CL70" s="7">
        <f t="shared" si="261"/>
        <v>0</v>
      </c>
      <c r="CM70" s="8">
        <f t="shared" si="262"/>
        <v>0</v>
      </c>
      <c r="CN70" s="6">
        <f t="shared" si="241"/>
        <v>0</v>
      </c>
      <c r="CO70" s="2">
        <f t="shared" si="242"/>
        <v>1</v>
      </c>
      <c r="CP70" s="4">
        <f t="shared" si="243"/>
        <v>0</v>
      </c>
      <c r="CQ70" s="5">
        <f t="shared" si="263"/>
        <v>3</v>
      </c>
    </row>
    <row r="71" spans="2:95" ht="15" customHeight="1">
      <c r="B71" s="56" t="s">
        <v>45</v>
      </c>
      <c r="C71" s="56" t="s">
        <v>63</v>
      </c>
      <c r="D71" s="35"/>
      <c r="E71" s="36"/>
      <c r="F71" s="35"/>
      <c r="G71" s="36"/>
      <c r="H71" s="16" t="str">
        <f t="shared" si="244"/>
        <v xml:space="preserve"> </v>
      </c>
      <c r="I71" s="15">
        <f t="shared" si="264"/>
        <v>10</v>
      </c>
      <c r="J71" s="15">
        <f t="shared" si="276"/>
        <v>10</v>
      </c>
      <c r="K71" s="15">
        <f t="shared" si="277"/>
        <v>10</v>
      </c>
      <c r="L71" s="15">
        <f>IF(D67=D71,10,0)</f>
        <v>10</v>
      </c>
      <c r="M71" s="15">
        <f>IF(D66=D71,10,0)</f>
        <v>10</v>
      </c>
      <c r="N71" s="15"/>
      <c r="O71" s="15"/>
      <c r="P71" s="15"/>
      <c r="Q71" s="15">
        <f t="shared" si="265"/>
        <v>10</v>
      </c>
      <c r="R71" s="15">
        <f t="shared" si="278"/>
        <v>10</v>
      </c>
      <c r="S71" s="15">
        <f t="shared" si="279"/>
        <v>10</v>
      </c>
      <c r="T71" s="15">
        <f>IF((D67+E67)=(D71+E71),10,0)</f>
        <v>10</v>
      </c>
      <c r="U71" s="15">
        <f>IF((D66+E66)=(D71+E71),10,0)</f>
        <v>10</v>
      </c>
      <c r="V71" s="15"/>
      <c r="W71" s="15"/>
      <c r="X71" s="15"/>
      <c r="Y71" s="11">
        <f t="shared" si="266"/>
        <v>10</v>
      </c>
      <c r="Z71" s="11">
        <f t="shared" si="267"/>
        <v>10</v>
      </c>
      <c r="AA71" s="11">
        <f t="shared" si="280"/>
        <v>10</v>
      </c>
      <c r="AB71" s="11">
        <f>IF((L71+T71)=20,10,0)</f>
        <v>10</v>
      </c>
      <c r="AC71" s="11">
        <f>IF((M71+U71)=20,10,0)</f>
        <v>10</v>
      </c>
      <c r="AG71" s="19">
        <f t="shared" si="268"/>
        <v>10</v>
      </c>
      <c r="AH71" s="20" t="str">
        <f t="shared" si="269"/>
        <v xml:space="preserve"> </v>
      </c>
      <c r="AK71" s="56" t="s">
        <v>57</v>
      </c>
      <c r="AL71" s="56" t="s">
        <v>52</v>
      </c>
      <c r="AM71" s="35"/>
      <c r="AN71" s="36"/>
      <c r="AO71" s="35"/>
      <c r="AP71" s="36"/>
      <c r="AQ71" s="16" t="str">
        <f t="shared" si="245"/>
        <v xml:space="preserve"> </v>
      </c>
      <c r="AR71" s="15">
        <f t="shared" si="270"/>
        <v>10</v>
      </c>
      <c r="AS71" s="15">
        <f t="shared" si="281"/>
        <v>10</v>
      </c>
      <c r="AT71" s="15">
        <f t="shared" si="282"/>
        <v>10</v>
      </c>
      <c r="AU71" s="15">
        <f>IF(AM67=AM71,10,0)</f>
        <v>10</v>
      </c>
      <c r="AV71" s="15">
        <f>IF(AM66=AM71,10,0)</f>
        <v>10</v>
      </c>
      <c r="AW71" s="15"/>
      <c r="AX71" s="15"/>
      <c r="AY71" s="15"/>
      <c r="AZ71" s="15">
        <f t="shared" si="271"/>
        <v>10</v>
      </c>
      <c r="BA71" s="15">
        <f t="shared" si="283"/>
        <v>10</v>
      </c>
      <c r="BB71" s="15">
        <f t="shared" si="284"/>
        <v>10</v>
      </c>
      <c r="BC71" s="15">
        <f>IF((AM67+AN67)=(AM71+AN71),10,0)</f>
        <v>10</v>
      </c>
      <c r="BD71" s="15">
        <f>IF((AM66+AN66)=(AM71+AN71),10,0)</f>
        <v>10</v>
      </c>
      <c r="BE71" s="15"/>
      <c r="BF71" s="15"/>
      <c r="BG71" s="15"/>
      <c r="BH71" s="11">
        <f t="shared" si="272"/>
        <v>10</v>
      </c>
      <c r="BI71" s="11">
        <f t="shared" si="273"/>
        <v>10</v>
      </c>
      <c r="BJ71" s="11">
        <f t="shared" si="285"/>
        <v>10</v>
      </c>
      <c r="BK71" s="11">
        <f>IF((AU71+BC71)=20,10,0)</f>
        <v>10</v>
      </c>
      <c r="BL71" s="11">
        <f>IF((AV71+BD71)=20,10,0)</f>
        <v>10</v>
      </c>
      <c r="BP71" s="19">
        <f t="shared" si="274"/>
        <v>10</v>
      </c>
      <c r="BQ71" s="20" t="str">
        <f t="shared" si="275"/>
        <v xml:space="preserve"> </v>
      </c>
      <c r="BS71" s="1">
        <f t="shared" si="246"/>
        <v>3</v>
      </c>
      <c r="BT71" s="2" t="str">
        <f t="shared" si="247"/>
        <v>0</v>
      </c>
      <c r="BU71" s="3">
        <f t="shared" si="248"/>
        <v>3</v>
      </c>
      <c r="BV71" s="1">
        <f t="shared" si="249"/>
        <v>4</v>
      </c>
      <c r="BW71" s="2" t="str">
        <f t="shared" si="250"/>
        <v>0</v>
      </c>
      <c r="BX71" s="3">
        <f t="shared" si="251"/>
        <v>4</v>
      </c>
      <c r="BY71" s="7">
        <f t="shared" si="252"/>
        <v>0</v>
      </c>
      <c r="BZ71" s="8">
        <f t="shared" si="253"/>
        <v>0</v>
      </c>
      <c r="CA71" s="6">
        <f t="shared" si="238"/>
        <v>0</v>
      </c>
      <c r="CB71" s="2">
        <f t="shared" si="239"/>
        <v>1</v>
      </c>
      <c r="CC71" s="4">
        <f t="shared" si="240"/>
        <v>0</v>
      </c>
      <c r="CD71" s="5">
        <f t="shared" si="254"/>
        <v>3</v>
      </c>
      <c r="CF71" s="1">
        <f t="shared" si="255"/>
        <v>3</v>
      </c>
      <c r="CG71" s="2" t="str">
        <f t="shared" si="256"/>
        <v>0</v>
      </c>
      <c r="CH71" s="3">
        <f t="shared" si="257"/>
        <v>3</v>
      </c>
      <c r="CI71" s="1">
        <f t="shared" si="258"/>
        <v>4</v>
      </c>
      <c r="CJ71" s="2" t="str">
        <f t="shared" si="259"/>
        <v>0</v>
      </c>
      <c r="CK71" s="3">
        <f t="shared" si="260"/>
        <v>4</v>
      </c>
      <c r="CL71" s="7">
        <f t="shared" si="261"/>
        <v>0</v>
      </c>
      <c r="CM71" s="8">
        <f t="shared" si="262"/>
        <v>0</v>
      </c>
      <c r="CN71" s="6">
        <f t="shared" si="241"/>
        <v>0</v>
      </c>
      <c r="CO71" s="2">
        <f t="shared" si="242"/>
        <v>1</v>
      </c>
      <c r="CP71" s="4">
        <f t="shared" si="243"/>
        <v>0</v>
      </c>
      <c r="CQ71" s="5">
        <f t="shared" si="263"/>
        <v>3</v>
      </c>
    </row>
    <row r="72" spans="2:95" ht="15" customHeight="1">
      <c r="B72" s="56" t="s">
        <v>49</v>
      </c>
      <c r="C72" s="56" t="s">
        <v>52</v>
      </c>
      <c r="D72" s="35"/>
      <c r="E72" s="36"/>
      <c r="F72" s="35"/>
      <c r="G72" s="36"/>
      <c r="H72" s="16" t="str">
        <f t="shared" si="244"/>
        <v xml:space="preserve"> </v>
      </c>
      <c r="I72" s="15">
        <f t="shared" si="264"/>
        <v>10</v>
      </c>
      <c r="J72" s="15">
        <f t="shared" si="276"/>
        <v>10</v>
      </c>
      <c r="K72" s="15">
        <f t="shared" si="277"/>
        <v>10</v>
      </c>
      <c r="L72" s="15">
        <f>IF(D68=D72,10,0)</f>
        <v>10</v>
      </c>
      <c r="M72" s="15">
        <f>IF(D67=D72,10,0)</f>
        <v>10</v>
      </c>
      <c r="N72" s="15">
        <f>IF(D66=D72,10,0)</f>
        <v>10</v>
      </c>
      <c r="O72" s="15"/>
      <c r="P72" s="15"/>
      <c r="Q72" s="15">
        <f t="shared" si="265"/>
        <v>10</v>
      </c>
      <c r="R72" s="15">
        <f t="shared" si="278"/>
        <v>10</v>
      </c>
      <c r="S72" s="15">
        <f t="shared" si="279"/>
        <v>10</v>
      </c>
      <c r="T72" s="15">
        <f>IF((D68+E68)=(D72+E72),10,0)</f>
        <v>10</v>
      </c>
      <c r="U72" s="15">
        <f>IF((D67+E67)=(D72+E72),10,0)</f>
        <v>10</v>
      </c>
      <c r="V72" s="15">
        <f>IF((D66+E66)=(D72+E72),10,0)</f>
        <v>10</v>
      </c>
      <c r="W72" s="15"/>
      <c r="X72" s="15"/>
      <c r="Y72" s="11">
        <f t="shared" si="266"/>
        <v>10</v>
      </c>
      <c r="Z72" s="11">
        <f t="shared" si="267"/>
        <v>10</v>
      </c>
      <c r="AA72" s="11">
        <f t="shared" si="280"/>
        <v>10</v>
      </c>
      <c r="AB72" s="11">
        <f>IF((L72+T72)=20,10,0)</f>
        <v>10</v>
      </c>
      <c r="AC72" s="11">
        <f>IF((M72+U72)=20,10,0)</f>
        <v>10</v>
      </c>
      <c r="AD72" s="11">
        <f>IF((N72+V72)=20,10,0)</f>
        <v>10</v>
      </c>
      <c r="AG72" s="19">
        <f t="shared" si="268"/>
        <v>10</v>
      </c>
      <c r="AH72" s="20" t="str">
        <f t="shared" si="269"/>
        <v xml:space="preserve"> </v>
      </c>
      <c r="AK72" s="56" t="s">
        <v>49</v>
      </c>
      <c r="AL72" s="56" t="s">
        <v>62</v>
      </c>
      <c r="AM72" s="35"/>
      <c r="AN72" s="36"/>
      <c r="AO72" s="35"/>
      <c r="AP72" s="36"/>
      <c r="AQ72" s="16" t="str">
        <f t="shared" si="245"/>
        <v xml:space="preserve"> </v>
      </c>
      <c r="AR72" s="15">
        <f t="shared" si="270"/>
        <v>10</v>
      </c>
      <c r="AS72" s="15">
        <f t="shared" si="281"/>
        <v>10</v>
      </c>
      <c r="AT72" s="15">
        <f t="shared" si="282"/>
        <v>10</v>
      </c>
      <c r="AU72" s="15">
        <f>IF(AM68=AM72,10,0)</f>
        <v>10</v>
      </c>
      <c r="AV72" s="15">
        <f>IF(AM67=AM72,10,0)</f>
        <v>10</v>
      </c>
      <c r="AW72" s="15">
        <f>IF(AM66=AM72,10,0)</f>
        <v>10</v>
      </c>
      <c r="AX72" s="15"/>
      <c r="AY72" s="15"/>
      <c r="AZ72" s="15">
        <f t="shared" si="271"/>
        <v>10</v>
      </c>
      <c r="BA72" s="15">
        <f t="shared" si="283"/>
        <v>10</v>
      </c>
      <c r="BB72" s="15">
        <f t="shared" si="284"/>
        <v>10</v>
      </c>
      <c r="BC72" s="15">
        <f>IF((AM68+AN68)=(AM72+AN72),10,0)</f>
        <v>10</v>
      </c>
      <c r="BD72" s="15">
        <f>IF((AM67+AN67)=(AM72+AN72),10,0)</f>
        <v>10</v>
      </c>
      <c r="BE72" s="15">
        <f>IF((AM66+AN66)=(AM72+AN72),10,0)</f>
        <v>10</v>
      </c>
      <c r="BF72" s="15"/>
      <c r="BG72" s="15"/>
      <c r="BH72" s="11">
        <f t="shared" si="272"/>
        <v>10</v>
      </c>
      <c r="BI72" s="11">
        <f t="shared" si="273"/>
        <v>10</v>
      </c>
      <c r="BJ72" s="11">
        <f t="shared" si="285"/>
        <v>10</v>
      </c>
      <c r="BK72" s="11">
        <f>IF((AU72+BC72)=20,10,0)</f>
        <v>10</v>
      </c>
      <c r="BL72" s="11">
        <f>IF((AV72+BD72)=20,10,0)</f>
        <v>10</v>
      </c>
      <c r="BM72" s="11">
        <f>IF((AW72+BE72)=20,10,0)</f>
        <v>10</v>
      </c>
      <c r="BP72" s="19">
        <f t="shared" si="274"/>
        <v>10</v>
      </c>
      <c r="BQ72" s="20" t="str">
        <f t="shared" si="275"/>
        <v xml:space="preserve"> </v>
      </c>
      <c r="BS72" s="1">
        <f t="shared" si="246"/>
        <v>3</v>
      </c>
      <c r="BT72" s="2" t="str">
        <f t="shared" si="247"/>
        <v>0</v>
      </c>
      <c r="BU72" s="3">
        <f t="shared" si="248"/>
        <v>3</v>
      </c>
      <c r="BV72" s="1">
        <f t="shared" si="249"/>
        <v>4</v>
      </c>
      <c r="BW72" s="2" t="str">
        <f t="shared" si="250"/>
        <v>0</v>
      </c>
      <c r="BX72" s="3">
        <f t="shared" si="251"/>
        <v>4</v>
      </c>
      <c r="BY72" s="7">
        <f t="shared" si="252"/>
        <v>0</v>
      </c>
      <c r="BZ72" s="8">
        <f t="shared" si="253"/>
        <v>0</v>
      </c>
      <c r="CA72" s="6">
        <f t="shared" si="238"/>
        <v>0</v>
      </c>
      <c r="CB72" s="2">
        <f t="shared" si="239"/>
        <v>1</v>
      </c>
      <c r="CC72" s="4">
        <f t="shared" si="240"/>
        <v>0</v>
      </c>
      <c r="CD72" s="5">
        <f t="shared" si="254"/>
        <v>3</v>
      </c>
      <c r="CF72" s="1">
        <f t="shared" si="255"/>
        <v>3</v>
      </c>
      <c r="CG72" s="2" t="str">
        <f t="shared" si="256"/>
        <v>0</v>
      </c>
      <c r="CH72" s="3">
        <f t="shared" si="257"/>
        <v>3</v>
      </c>
      <c r="CI72" s="1">
        <f t="shared" si="258"/>
        <v>4</v>
      </c>
      <c r="CJ72" s="2" t="str">
        <f t="shared" si="259"/>
        <v>0</v>
      </c>
      <c r="CK72" s="3">
        <f t="shared" si="260"/>
        <v>4</v>
      </c>
      <c r="CL72" s="7">
        <f t="shared" si="261"/>
        <v>0</v>
      </c>
      <c r="CM72" s="8">
        <f t="shared" si="262"/>
        <v>0</v>
      </c>
      <c r="CN72" s="6">
        <f t="shared" si="241"/>
        <v>0</v>
      </c>
      <c r="CO72" s="2">
        <f t="shared" si="242"/>
        <v>1</v>
      </c>
      <c r="CP72" s="4">
        <f t="shared" si="243"/>
        <v>0</v>
      </c>
      <c r="CQ72" s="5">
        <f t="shared" si="263"/>
        <v>3</v>
      </c>
    </row>
    <row r="73" spans="2:95" ht="15" customHeight="1">
      <c r="B73" s="56" t="s">
        <v>60</v>
      </c>
      <c r="C73" s="56" t="s">
        <v>50</v>
      </c>
      <c r="D73" s="35"/>
      <c r="E73" s="36"/>
      <c r="F73" s="35"/>
      <c r="G73" s="36"/>
      <c r="H73" s="16" t="str">
        <f t="shared" si="244"/>
        <v xml:space="preserve"> </v>
      </c>
      <c r="I73" s="15">
        <f t="shared" si="264"/>
        <v>10</v>
      </c>
      <c r="J73" s="15">
        <f t="shared" si="276"/>
        <v>10</v>
      </c>
      <c r="K73" s="15">
        <f t="shared" si="277"/>
        <v>10</v>
      </c>
      <c r="L73" s="15">
        <f>IF(D69=D73,10,0)</f>
        <v>10</v>
      </c>
      <c r="M73" s="15">
        <f>IF(D68=D73,10,0)</f>
        <v>10</v>
      </c>
      <c r="N73" s="15">
        <f>IF(D67=D73,10,0)</f>
        <v>10</v>
      </c>
      <c r="O73" s="15">
        <f>IF(D66=D73,10,0)</f>
        <v>10</v>
      </c>
      <c r="P73" s="15"/>
      <c r="Q73" s="15">
        <f t="shared" si="265"/>
        <v>10</v>
      </c>
      <c r="R73" s="15">
        <f t="shared" si="278"/>
        <v>10</v>
      </c>
      <c r="S73" s="15">
        <f t="shared" si="279"/>
        <v>10</v>
      </c>
      <c r="T73" s="15">
        <f>IF((D69+E69)=(D73+E73),10,0)</f>
        <v>10</v>
      </c>
      <c r="U73" s="15">
        <f>IF((D68+E68)=(D73+E73),10,0)</f>
        <v>10</v>
      </c>
      <c r="V73" s="15">
        <f>IF((D67+E67)=(D73+E73),10,0)</f>
        <v>10</v>
      </c>
      <c r="W73" s="15">
        <f>IF((D66+E66)=(D73+E73),10,0)</f>
        <v>10</v>
      </c>
      <c r="X73" s="15"/>
      <c r="Y73" s="11">
        <f t="shared" si="266"/>
        <v>10</v>
      </c>
      <c r="Z73" s="11">
        <f t="shared" si="267"/>
        <v>10</v>
      </c>
      <c r="AA73" s="11">
        <f t="shared" si="280"/>
        <v>10</v>
      </c>
      <c r="AB73" s="11">
        <f>IF((L73+T73)=20,10,0)</f>
        <v>10</v>
      </c>
      <c r="AC73" s="11">
        <f>IF((M73+U73)=20,10,0)</f>
        <v>10</v>
      </c>
      <c r="AD73" s="11">
        <f>IF((N73+V73)=20,10,0)</f>
        <v>10</v>
      </c>
      <c r="AE73" s="11">
        <f>IF((O73+W73)=20,10,0)</f>
        <v>10</v>
      </c>
      <c r="AG73" s="19">
        <f t="shared" si="268"/>
        <v>10</v>
      </c>
      <c r="AH73" s="20" t="str">
        <f t="shared" si="269"/>
        <v xml:space="preserve"> </v>
      </c>
      <c r="AK73" s="56" t="s">
        <v>56</v>
      </c>
      <c r="AL73" s="56" t="s">
        <v>51</v>
      </c>
      <c r="AM73" s="35"/>
      <c r="AN73" s="36"/>
      <c r="AO73" s="35"/>
      <c r="AP73" s="36"/>
      <c r="AQ73" s="16" t="str">
        <f t="shared" si="245"/>
        <v xml:space="preserve"> </v>
      </c>
      <c r="AR73" s="15">
        <f t="shared" si="270"/>
        <v>10</v>
      </c>
      <c r="AS73" s="15">
        <f t="shared" si="281"/>
        <v>10</v>
      </c>
      <c r="AT73" s="15">
        <f t="shared" si="282"/>
        <v>10</v>
      </c>
      <c r="AU73" s="15">
        <f>IF(AM69=AM73,10,0)</f>
        <v>10</v>
      </c>
      <c r="AV73" s="15">
        <f>IF(AM68=AM73,10,0)</f>
        <v>10</v>
      </c>
      <c r="AW73" s="15">
        <f>IF(AM67=AM73,10,0)</f>
        <v>10</v>
      </c>
      <c r="AX73" s="15">
        <f>IF(AM66=AM73,10,0)</f>
        <v>10</v>
      </c>
      <c r="AY73" s="15"/>
      <c r="AZ73" s="15">
        <f t="shared" si="271"/>
        <v>10</v>
      </c>
      <c r="BA73" s="15">
        <f t="shared" si="283"/>
        <v>10</v>
      </c>
      <c r="BB73" s="15">
        <f t="shared" si="284"/>
        <v>10</v>
      </c>
      <c r="BC73" s="15">
        <f>IF((AM69+AN69)=(AM73+AN73),10,0)</f>
        <v>10</v>
      </c>
      <c r="BD73" s="15">
        <f>IF((AM68+AN68)=(AM73+AN73),10,0)</f>
        <v>10</v>
      </c>
      <c r="BE73" s="15">
        <f>IF((AM67+AN67)=(AM73+AN73),10,0)</f>
        <v>10</v>
      </c>
      <c r="BF73" s="15">
        <f>IF((AM66+AN66)=(AM73+AN73),10,0)</f>
        <v>10</v>
      </c>
      <c r="BG73" s="15"/>
      <c r="BH73" s="11">
        <f t="shared" si="272"/>
        <v>10</v>
      </c>
      <c r="BI73" s="11">
        <f t="shared" si="273"/>
        <v>10</v>
      </c>
      <c r="BJ73" s="11">
        <f t="shared" si="285"/>
        <v>10</v>
      </c>
      <c r="BK73" s="11">
        <f>IF((AU73+BC73)=20,10,0)</f>
        <v>10</v>
      </c>
      <c r="BL73" s="11">
        <f>IF((AV73+BD73)=20,10,0)</f>
        <v>10</v>
      </c>
      <c r="BM73" s="11">
        <f>IF((AW73+BE73)=20,10,0)</f>
        <v>10</v>
      </c>
      <c r="BN73" s="11">
        <f>IF((AX73+BF73)=20,10,0)</f>
        <v>10</v>
      </c>
      <c r="BP73" s="19">
        <f t="shared" si="274"/>
        <v>10</v>
      </c>
      <c r="BQ73" s="20" t="str">
        <f t="shared" si="275"/>
        <v xml:space="preserve"> </v>
      </c>
      <c r="BS73" s="1">
        <f t="shared" si="246"/>
        <v>3</v>
      </c>
      <c r="BT73" s="2" t="str">
        <f t="shared" si="247"/>
        <v>0</v>
      </c>
      <c r="BU73" s="3">
        <f t="shared" si="248"/>
        <v>3</v>
      </c>
      <c r="BV73" s="1">
        <f t="shared" si="249"/>
        <v>4</v>
      </c>
      <c r="BW73" s="2" t="str">
        <f t="shared" si="250"/>
        <v>0</v>
      </c>
      <c r="BX73" s="3">
        <f t="shared" si="251"/>
        <v>4</v>
      </c>
      <c r="BY73" s="7">
        <f t="shared" si="252"/>
        <v>0</v>
      </c>
      <c r="BZ73" s="8">
        <f t="shared" si="253"/>
        <v>0</v>
      </c>
      <c r="CA73" s="6">
        <f t="shared" si="238"/>
        <v>0</v>
      </c>
      <c r="CB73" s="2">
        <f t="shared" si="239"/>
        <v>1</v>
      </c>
      <c r="CC73" s="4">
        <f t="shared" si="240"/>
        <v>0</v>
      </c>
      <c r="CD73" s="5">
        <f t="shared" si="254"/>
        <v>3</v>
      </c>
      <c r="CF73" s="1">
        <f t="shared" si="255"/>
        <v>3</v>
      </c>
      <c r="CG73" s="2" t="str">
        <f t="shared" si="256"/>
        <v>0</v>
      </c>
      <c r="CH73" s="3">
        <f t="shared" si="257"/>
        <v>3</v>
      </c>
      <c r="CI73" s="1">
        <f t="shared" si="258"/>
        <v>4</v>
      </c>
      <c r="CJ73" s="2" t="str">
        <f t="shared" si="259"/>
        <v>0</v>
      </c>
      <c r="CK73" s="3">
        <f t="shared" si="260"/>
        <v>4</v>
      </c>
      <c r="CL73" s="7">
        <f t="shared" si="261"/>
        <v>0</v>
      </c>
      <c r="CM73" s="8">
        <f t="shared" si="262"/>
        <v>0</v>
      </c>
      <c r="CN73" s="6">
        <f t="shared" si="241"/>
        <v>0</v>
      </c>
      <c r="CO73" s="2">
        <f t="shared" si="242"/>
        <v>1</v>
      </c>
      <c r="CP73" s="4">
        <f t="shared" si="243"/>
        <v>0</v>
      </c>
      <c r="CQ73" s="5">
        <f t="shared" si="263"/>
        <v>3</v>
      </c>
    </row>
    <row r="74" spans="2:95" ht="15" customHeight="1">
      <c r="B74" s="56" t="s">
        <v>54</v>
      </c>
      <c r="C74" s="56" t="s">
        <v>48</v>
      </c>
      <c r="D74" s="35"/>
      <c r="E74" s="36"/>
      <c r="F74" s="35"/>
      <c r="G74" s="36"/>
      <c r="H74" s="16" t="str">
        <f t="shared" si="244"/>
        <v xml:space="preserve"> </v>
      </c>
      <c r="I74" s="15">
        <f t="shared" si="264"/>
        <v>10</v>
      </c>
      <c r="J74" s="15">
        <f t="shared" si="276"/>
        <v>10</v>
      </c>
      <c r="K74" s="15">
        <f t="shared" si="277"/>
        <v>10</v>
      </c>
      <c r="L74" s="15">
        <f>IF(D70=D74,10,0)</f>
        <v>10</v>
      </c>
      <c r="M74" s="15">
        <f>IF(D69=D74,10,0)</f>
        <v>10</v>
      </c>
      <c r="N74" s="15">
        <f>IF(D68=D74,10,0)</f>
        <v>10</v>
      </c>
      <c r="O74" s="15">
        <f>IF(D67=D74,10,0)</f>
        <v>10</v>
      </c>
      <c r="P74" s="15">
        <f>IF(D66=D74,10,0)</f>
        <v>10</v>
      </c>
      <c r="Q74" s="15">
        <f t="shared" si="265"/>
        <v>10</v>
      </c>
      <c r="R74" s="15">
        <f t="shared" si="278"/>
        <v>10</v>
      </c>
      <c r="S74" s="15">
        <f t="shared" si="279"/>
        <v>10</v>
      </c>
      <c r="T74" s="15">
        <f>IF((D70+E70)=(D74+E74),10,0)</f>
        <v>10</v>
      </c>
      <c r="U74" s="15">
        <f>IF((D69+E69)=(D74+E74),10,0)</f>
        <v>10</v>
      </c>
      <c r="V74" s="15">
        <f>IF((D68+E68)=(D74+E74),10,0)</f>
        <v>10</v>
      </c>
      <c r="W74" s="15">
        <f>IF((D67+E67)=(D74+E74),10,0)</f>
        <v>10</v>
      </c>
      <c r="X74" s="15">
        <f>IF((D66+E66)=(D74+E74),10,0)</f>
        <v>10</v>
      </c>
      <c r="Y74" s="11">
        <f t="shared" si="266"/>
        <v>10</v>
      </c>
      <c r="Z74" s="11">
        <f t="shared" si="267"/>
        <v>10</v>
      </c>
      <c r="AA74" s="11">
        <f t="shared" si="280"/>
        <v>10</v>
      </c>
      <c r="AB74" s="11">
        <f>IF((L74+T74)=20,10,0)</f>
        <v>10</v>
      </c>
      <c r="AC74" s="11">
        <f>IF((M74+U74)=20,10,0)</f>
        <v>10</v>
      </c>
      <c r="AD74" s="11">
        <f>IF((N74+V74)=20,10,0)</f>
        <v>10</v>
      </c>
      <c r="AE74" s="11">
        <f>IF((O74+W74)=20,10,0)</f>
        <v>10</v>
      </c>
      <c r="AF74" s="11">
        <f>IF((P74+X74)=20,10,0)</f>
        <v>10</v>
      </c>
      <c r="AG74" s="21">
        <f t="shared" si="268"/>
        <v>10</v>
      </c>
      <c r="AH74" s="22" t="str">
        <f t="shared" si="269"/>
        <v xml:space="preserve"> </v>
      </c>
      <c r="AK74" s="56" t="s">
        <v>54</v>
      </c>
      <c r="AL74" s="56" t="s">
        <v>47</v>
      </c>
      <c r="AM74" s="35"/>
      <c r="AN74" s="36"/>
      <c r="AO74" s="35"/>
      <c r="AP74" s="36"/>
      <c r="AQ74" s="16" t="str">
        <f t="shared" si="245"/>
        <v xml:space="preserve"> </v>
      </c>
      <c r="AR74" s="15">
        <f t="shared" si="270"/>
        <v>10</v>
      </c>
      <c r="AS74" s="15">
        <f t="shared" si="281"/>
        <v>10</v>
      </c>
      <c r="AT74" s="15">
        <f t="shared" si="282"/>
        <v>10</v>
      </c>
      <c r="AU74" s="15">
        <f>IF(AM70=AM74,10,0)</f>
        <v>10</v>
      </c>
      <c r="AV74" s="15">
        <f>IF(AM69=AM74,10,0)</f>
        <v>10</v>
      </c>
      <c r="AW74" s="15">
        <f>IF(AM68=AM74,10,0)</f>
        <v>10</v>
      </c>
      <c r="AX74" s="15">
        <f>IF(AM67=AM74,10,0)</f>
        <v>10</v>
      </c>
      <c r="AY74" s="15">
        <f>IF(AM66=AM74,10,0)</f>
        <v>10</v>
      </c>
      <c r="AZ74" s="15">
        <f t="shared" si="271"/>
        <v>10</v>
      </c>
      <c r="BA74" s="15">
        <f t="shared" si="283"/>
        <v>10</v>
      </c>
      <c r="BB74" s="15">
        <f t="shared" si="284"/>
        <v>10</v>
      </c>
      <c r="BC74" s="15">
        <f>IF((AM70+AN70)=(AM74+AN74),10,0)</f>
        <v>10</v>
      </c>
      <c r="BD74" s="15">
        <f>IF((AM69+AN69)=(AM74+AN74),10,0)</f>
        <v>10</v>
      </c>
      <c r="BE74" s="15">
        <f>IF((AM68+AN68)=(AM74+AN74),10,0)</f>
        <v>10</v>
      </c>
      <c r="BF74" s="15">
        <f>IF((AM67+AN67)=(AM74+AN74),10,0)</f>
        <v>10</v>
      </c>
      <c r="BG74" s="15">
        <f>IF((AM66+AN66)=(AM74+AN74),10,0)</f>
        <v>10</v>
      </c>
      <c r="BH74" s="11">
        <f t="shared" si="272"/>
        <v>10</v>
      </c>
      <c r="BI74" s="11">
        <f t="shared" si="273"/>
        <v>10</v>
      </c>
      <c r="BJ74" s="11">
        <f t="shared" si="285"/>
        <v>10</v>
      </c>
      <c r="BK74" s="11">
        <f>IF((AU74+BC74)=20,10,0)</f>
        <v>10</v>
      </c>
      <c r="BL74" s="11">
        <f>IF((AV74+BD74)=20,10,0)</f>
        <v>10</v>
      </c>
      <c r="BM74" s="11">
        <f>IF((AW74+BE74)=20,10,0)</f>
        <v>10</v>
      </c>
      <c r="BN74" s="11">
        <f>IF((AX74+BF74)=20,10,0)</f>
        <v>10</v>
      </c>
      <c r="BO74" s="11">
        <f>IF((AY74+BG74)=20,10,0)</f>
        <v>10</v>
      </c>
      <c r="BP74" s="21">
        <f t="shared" si="274"/>
        <v>10</v>
      </c>
      <c r="BQ74" s="22" t="str">
        <f t="shared" si="275"/>
        <v xml:space="preserve"> </v>
      </c>
      <c r="BS74" s="1">
        <f t="shared" si="246"/>
        <v>3</v>
      </c>
      <c r="BT74" s="2" t="str">
        <f t="shared" si="247"/>
        <v>0</v>
      </c>
      <c r="BU74" s="3">
        <f t="shared" si="248"/>
        <v>3</v>
      </c>
      <c r="BV74" s="1">
        <f t="shared" si="249"/>
        <v>4</v>
      </c>
      <c r="BW74" s="2" t="str">
        <f t="shared" si="250"/>
        <v>0</v>
      </c>
      <c r="BX74" s="3">
        <f t="shared" si="251"/>
        <v>4</v>
      </c>
      <c r="BY74" s="7">
        <f t="shared" si="252"/>
        <v>0</v>
      </c>
      <c r="BZ74" s="8">
        <f t="shared" si="253"/>
        <v>0</v>
      </c>
      <c r="CA74" s="6">
        <f t="shared" si="238"/>
        <v>0</v>
      </c>
      <c r="CB74" s="2">
        <f t="shared" si="239"/>
        <v>1</v>
      </c>
      <c r="CC74" s="4">
        <f t="shared" si="240"/>
        <v>0</v>
      </c>
      <c r="CD74" s="5">
        <f t="shared" si="254"/>
        <v>3</v>
      </c>
      <c r="CF74" s="1">
        <f t="shared" si="255"/>
        <v>3</v>
      </c>
      <c r="CG74" s="2" t="str">
        <f t="shared" si="256"/>
        <v>0</v>
      </c>
      <c r="CH74" s="3">
        <f t="shared" si="257"/>
        <v>3</v>
      </c>
      <c r="CI74" s="1">
        <f t="shared" si="258"/>
        <v>4</v>
      </c>
      <c r="CJ74" s="2" t="str">
        <f t="shared" si="259"/>
        <v>0</v>
      </c>
      <c r="CK74" s="3">
        <f t="shared" si="260"/>
        <v>4</v>
      </c>
      <c r="CL74" s="7">
        <f t="shared" si="261"/>
        <v>0</v>
      </c>
      <c r="CM74" s="8">
        <f t="shared" si="262"/>
        <v>0</v>
      </c>
      <c r="CN74" s="6">
        <f t="shared" si="241"/>
        <v>0</v>
      </c>
      <c r="CO74" s="2">
        <f t="shared" si="242"/>
        <v>1</v>
      </c>
      <c r="CP74" s="4">
        <f t="shared" si="243"/>
        <v>0</v>
      </c>
      <c r="CQ74" s="5">
        <f t="shared" si="263"/>
        <v>3</v>
      </c>
    </row>
    <row r="75" spans="2:95" ht="14.25">
      <c r="B75" s="23" t="str">
        <f>IF(AH75&gt;5,"Tipp prüfen"," ")</f>
        <v xml:space="preserve"> </v>
      </c>
      <c r="C75" s="47" t="s">
        <v>4</v>
      </c>
      <c r="D75" s="63" t="str">
        <f>IF(E74=""," ",SUM(D66:E74))</f>
        <v xml:space="preserve"> </v>
      </c>
      <c r="E75" s="63"/>
      <c r="F75" s="63" t="str">
        <f>IF(G74=""," ",SUM(F66:G74))</f>
        <v xml:space="preserve"> </v>
      </c>
      <c r="G75" s="63"/>
      <c r="H75" s="25" t="str">
        <f>IF(G66=""," ",SUM(H66:H74))</f>
        <v xml:space="preserve"> </v>
      </c>
      <c r="AG75" s="15">
        <f>SUM(AG66:AG74)</f>
        <v>60</v>
      </c>
      <c r="AH75" s="15">
        <f>SUM(AH66:AH74)</f>
        <v>0</v>
      </c>
      <c r="AK75" s="23" t="str">
        <f>IF(BQ75&gt;5,"Tipp prüfen"," ")</f>
        <v xml:space="preserve"> </v>
      </c>
      <c r="AL75" s="47" t="s">
        <v>4</v>
      </c>
      <c r="AM75" s="63" t="str">
        <f>IF(AN74=""," ",SUM(AM66:AN74))</f>
        <v xml:space="preserve"> </v>
      </c>
      <c r="AN75" s="63"/>
      <c r="AO75" s="63" t="str">
        <f>IF(AP74=""," ",SUM(AO66:AP74))</f>
        <v xml:space="preserve"> </v>
      </c>
      <c r="AP75" s="63"/>
      <c r="AQ75" s="25" t="str">
        <f>IF(AP66=""," ",SUM(AQ66:AQ74))</f>
        <v xml:space="preserve"> </v>
      </c>
      <c r="BP75" s="15">
        <f>SUM(BP66:BP74)</f>
        <v>60</v>
      </c>
      <c r="BQ75" s="15">
        <f>SUM(BQ66:BQ74)</f>
        <v>0</v>
      </c>
    </row>
    <row r="76" spans="2:95" ht="6" customHeight="1"/>
    <row r="77" spans="2:95">
      <c r="B77" s="13" t="s">
        <v>15</v>
      </c>
      <c r="C77" s="52"/>
      <c r="D77" s="57" t="s">
        <v>1</v>
      </c>
      <c r="E77" s="58"/>
      <c r="F77" s="59" t="s">
        <v>2</v>
      </c>
      <c r="G77" s="59"/>
      <c r="H77" s="14" t="s">
        <v>3</v>
      </c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AK77" s="13" t="s">
        <v>19</v>
      </c>
      <c r="AL77" s="52"/>
      <c r="AM77" s="57" t="s">
        <v>1</v>
      </c>
      <c r="AN77" s="58"/>
      <c r="AO77" s="59" t="s">
        <v>2</v>
      </c>
      <c r="AP77" s="59"/>
      <c r="AQ77" s="14" t="s">
        <v>3</v>
      </c>
      <c r="AR77" s="15"/>
      <c r="AS77" s="15"/>
      <c r="AT77" s="15"/>
      <c r="AU77" s="15"/>
      <c r="AV77" s="15"/>
      <c r="AW77" s="15"/>
      <c r="AX77" s="15"/>
      <c r="AY77" s="15"/>
      <c r="AZ77" s="15"/>
      <c r="BA77" s="15"/>
      <c r="BB77" s="15"/>
      <c r="BC77" s="15"/>
      <c r="BD77" s="15"/>
      <c r="BE77" s="15"/>
      <c r="BF77" s="15"/>
      <c r="BG77" s="15"/>
    </row>
    <row r="78" spans="2:95" ht="15" customHeight="1">
      <c r="B78" s="56" t="s">
        <v>61</v>
      </c>
      <c r="C78" s="56" t="s">
        <v>49</v>
      </c>
      <c r="D78" s="35"/>
      <c r="E78" s="36"/>
      <c r="F78" s="35"/>
      <c r="G78" s="36"/>
      <c r="H78" s="16" t="str">
        <f>IF(G78=""," ",CD78)</f>
        <v xml:space="preserve"> </v>
      </c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AG78" s="17"/>
      <c r="AH78" s="18"/>
      <c r="AK78" s="56" t="s">
        <v>61</v>
      </c>
      <c r="AL78" s="56" t="s">
        <v>57</v>
      </c>
      <c r="AM78" s="35"/>
      <c r="AN78" s="36"/>
      <c r="AO78" s="35"/>
      <c r="AP78" s="36"/>
      <c r="AQ78" s="16" t="str">
        <f>IF(AP78=""," ",CQ78)</f>
        <v xml:space="preserve"> </v>
      </c>
      <c r="AR78" s="15"/>
      <c r="AS78" s="15"/>
      <c r="AT78" s="15"/>
      <c r="AU78" s="15"/>
      <c r="AV78" s="15"/>
      <c r="AW78" s="15"/>
      <c r="AX78" s="15"/>
      <c r="AY78" s="15"/>
      <c r="AZ78" s="15"/>
      <c r="BA78" s="15"/>
      <c r="BB78" s="15"/>
      <c r="BC78" s="15"/>
      <c r="BD78" s="15"/>
      <c r="BE78" s="15"/>
      <c r="BF78" s="15"/>
      <c r="BG78" s="15"/>
      <c r="BP78" s="17"/>
      <c r="BQ78" s="18"/>
      <c r="BS78" s="1">
        <f>IF(D78&gt;E78,"1",3)</f>
        <v>3</v>
      </c>
      <c r="BT78" s="2" t="str">
        <f>IF(D78=E78,"0",3)</f>
        <v>0</v>
      </c>
      <c r="BU78" s="3">
        <f>IF(D78&lt;E78,"2",3)</f>
        <v>3</v>
      </c>
      <c r="BV78" s="1">
        <f>IF(F78&gt;G78,"1",4)</f>
        <v>4</v>
      </c>
      <c r="BW78" s="2" t="str">
        <f>IF(F78=G78,"0",4)</f>
        <v>0</v>
      </c>
      <c r="BX78" s="3">
        <f>IF(F78&lt;G78,"2",4)</f>
        <v>4</v>
      </c>
      <c r="BY78" s="7">
        <f>COUNTIF(D78,F78)</f>
        <v>0</v>
      </c>
      <c r="BZ78" s="8">
        <f>COUNTIF(E78,G78)</f>
        <v>0</v>
      </c>
      <c r="CA78" s="6">
        <f t="shared" ref="CA78:CA86" si="286">COUNTIF(BS78:BU78,BV78)</f>
        <v>0</v>
      </c>
      <c r="CB78" s="2">
        <f t="shared" ref="CB78:CB86" si="287">COUNTIF(BS78:BU78,BW78)</f>
        <v>1</v>
      </c>
      <c r="CC78" s="4">
        <f t="shared" ref="CC78:CC86" si="288">COUNTIF(BS78:BU78,BX78)</f>
        <v>0</v>
      </c>
      <c r="CD78" s="5">
        <f>(SUM(CA78:CC78)*3+BY78+BZ78)</f>
        <v>3</v>
      </c>
      <c r="CF78" s="1">
        <f>IF(AM78&gt;AN78,"1",3)</f>
        <v>3</v>
      </c>
      <c r="CG78" s="2" t="str">
        <f>IF(AM78=AN78,"0",3)</f>
        <v>0</v>
      </c>
      <c r="CH78" s="3">
        <f>IF(AM78&lt;AN78,"2",3)</f>
        <v>3</v>
      </c>
      <c r="CI78" s="1">
        <f>IF(AO78&gt;AP78,"1",4)</f>
        <v>4</v>
      </c>
      <c r="CJ78" s="2" t="str">
        <f>IF(AO78=AP78,"0",4)</f>
        <v>0</v>
      </c>
      <c r="CK78" s="3">
        <f>IF(AO78&lt;AP78,"2",4)</f>
        <v>4</v>
      </c>
      <c r="CL78" s="7">
        <f>COUNTIF(AM78,AO78)</f>
        <v>0</v>
      </c>
      <c r="CM78" s="8">
        <f>COUNTIF(AN78,AP78)</f>
        <v>0</v>
      </c>
      <c r="CN78" s="6">
        <f t="shared" ref="CN78:CN86" si="289">COUNTIF(CF78:CH78,CI78)</f>
        <v>0</v>
      </c>
      <c r="CO78" s="2">
        <f t="shared" ref="CO78:CO86" si="290">COUNTIF(CF78:CH78,CJ78)</f>
        <v>1</v>
      </c>
      <c r="CP78" s="4">
        <f t="shared" ref="CP78:CP86" si="291">COUNTIF(CF78:CH78,CK78)</f>
        <v>0</v>
      </c>
      <c r="CQ78" s="5">
        <f>(SUM(CN78:CP78)*3+CL78+CM78)</f>
        <v>3</v>
      </c>
    </row>
    <row r="79" spans="2:95" ht="15" customHeight="1">
      <c r="B79" s="56" t="s">
        <v>62</v>
      </c>
      <c r="C79" s="56" t="s">
        <v>59</v>
      </c>
      <c r="D79" s="35"/>
      <c r="E79" s="36"/>
      <c r="F79" s="35"/>
      <c r="G79" s="36"/>
      <c r="H79" s="16" t="str">
        <f t="shared" ref="H79:H86" si="292">IF(G79=""," ",CD79)</f>
        <v xml:space="preserve"> </v>
      </c>
      <c r="I79" s="15">
        <f>IF(D78=D79,10,0)</f>
        <v>10</v>
      </c>
      <c r="J79" s="15"/>
      <c r="K79" s="15"/>
      <c r="L79" s="15"/>
      <c r="M79" s="15"/>
      <c r="N79" s="15"/>
      <c r="O79" s="15"/>
      <c r="P79" s="15"/>
      <c r="Q79" s="15">
        <f>IF((D78+E78)=(D79+E79),10,0)</f>
        <v>10</v>
      </c>
      <c r="R79" s="15"/>
      <c r="S79" s="15"/>
      <c r="T79" s="15"/>
      <c r="U79" s="15"/>
      <c r="V79" s="15"/>
      <c r="W79" s="15"/>
      <c r="X79" s="15"/>
      <c r="Y79" s="11">
        <f>IF((I79+Q79)=20,10,0)</f>
        <v>10</v>
      </c>
      <c r="AG79" s="19">
        <f>IF((Y79+Z79+AA79+AB79+AC79+AD79+AE79+AF79)&gt;20,10,0)</f>
        <v>0</v>
      </c>
      <c r="AH79" s="20" t="str">
        <f>IF(E79=""," ",AG79)</f>
        <v xml:space="preserve"> </v>
      </c>
      <c r="AK79" s="56" t="s">
        <v>62</v>
      </c>
      <c r="AL79" s="56" t="s">
        <v>58</v>
      </c>
      <c r="AM79" s="35"/>
      <c r="AN79" s="36"/>
      <c r="AO79" s="35"/>
      <c r="AP79" s="36"/>
      <c r="AQ79" s="16" t="str">
        <f t="shared" ref="AQ79:AQ86" si="293">IF(AP79=""," ",CQ79)</f>
        <v xml:space="preserve"> </v>
      </c>
      <c r="AR79" s="15">
        <f>IF(AM78=AM79,10,0)</f>
        <v>10</v>
      </c>
      <c r="AS79" s="15"/>
      <c r="AT79" s="15"/>
      <c r="AU79" s="15"/>
      <c r="AV79" s="15"/>
      <c r="AW79" s="15"/>
      <c r="AX79" s="15"/>
      <c r="AY79" s="15"/>
      <c r="AZ79" s="15">
        <f>IF((AM78+AN78)=(AM79+AN79),10,0)</f>
        <v>10</v>
      </c>
      <c r="BA79" s="15"/>
      <c r="BB79" s="15"/>
      <c r="BC79" s="15"/>
      <c r="BD79" s="15"/>
      <c r="BE79" s="15"/>
      <c r="BF79" s="15"/>
      <c r="BG79" s="15"/>
      <c r="BH79" s="11">
        <f>IF((AR79+AZ79)=20,10,0)</f>
        <v>10</v>
      </c>
      <c r="BP79" s="19">
        <f>IF((BH79+BI79+BJ79+BK79+BL79+BM79+BN79+BO79)&gt;20,10,0)</f>
        <v>0</v>
      </c>
      <c r="BQ79" s="20" t="str">
        <f>IF(AN79=""," ",BP79)</f>
        <v xml:space="preserve"> </v>
      </c>
      <c r="BS79" s="1">
        <f t="shared" ref="BS79:BS86" si="294">IF(D79&gt;E79,"1",3)</f>
        <v>3</v>
      </c>
      <c r="BT79" s="2" t="str">
        <f t="shared" ref="BT79:BT86" si="295">IF(D79=E79,"0",3)</f>
        <v>0</v>
      </c>
      <c r="BU79" s="3">
        <f t="shared" ref="BU79:BU86" si="296">IF(D79&lt;E79,"2",3)</f>
        <v>3</v>
      </c>
      <c r="BV79" s="1">
        <f t="shared" ref="BV79:BV86" si="297">IF(F79&gt;G79,"1",4)</f>
        <v>4</v>
      </c>
      <c r="BW79" s="2" t="str">
        <f t="shared" ref="BW79:BW86" si="298">IF(F79=G79,"0",4)</f>
        <v>0</v>
      </c>
      <c r="BX79" s="3">
        <f t="shared" ref="BX79:BX86" si="299">IF(F79&lt;G79,"2",4)</f>
        <v>4</v>
      </c>
      <c r="BY79" s="7">
        <f t="shared" ref="BY79:BY86" si="300">COUNTIF(D79,F79)</f>
        <v>0</v>
      </c>
      <c r="BZ79" s="8">
        <f t="shared" ref="BZ79:BZ86" si="301">COUNTIF(E79,G79)</f>
        <v>0</v>
      </c>
      <c r="CA79" s="6">
        <f t="shared" si="286"/>
        <v>0</v>
      </c>
      <c r="CB79" s="2">
        <f t="shared" si="287"/>
        <v>1</v>
      </c>
      <c r="CC79" s="4">
        <f t="shared" si="288"/>
        <v>0</v>
      </c>
      <c r="CD79" s="5">
        <f t="shared" ref="CD79:CD86" si="302">(SUM(CA79:CC79)*3+BY79+BZ79)</f>
        <v>3</v>
      </c>
      <c r="CF79" s="1">
        <f t="shared" ref="CF79:CF86" si="303">IF(AM79&gt;AN79,"1",3)</f>
        <v>3</v>
      </c>
      <c r="CG79" s="2" t="str">
        <f t="shared" ref="CG79:CG86" si="304">IF(AM79=AN79,"0",3)</f>
        <v>0</v>
      </c>
      <c r="CH79" s="3">
        <f t="shared" ref="CH79:CH86" si="305">IF(AM79&lt;AN79,"2",3)</f>
        <v>3</v>
      </c>
      <c r="CI79" s="1">
        <f t="shared" ref="CI79:CI86" si="306">IF(AO79&gt;AP79,"1",4)</f>
        <v>4</v>
      </c>
      <c r="CJ79" s="2" t="str">
        <f t="shared" ref="CJ79:CJ86" si="307">IF(AO79=AP79,"0",4)</f>
        <v>0</v>
      </c>
      <c r="CK79" s="3">
        <f t="shared" ref="CK79:CK86" si="308">IF(AO79&lt;AP79,"2",4)</f>
        <v>4</v>
      </c>
      <c r="CL79" s="7">
        <f t="shared" ref="CL79:CL86" si="309">COUNTIF(AM79,AO79)</f>
        <v>0</v>
      </c>
      <c r="CM79" s="8">
        <f t="shared" ref="CM79:CM86" si="310">COUNTIF(AN79,AP79)</f>
        <v>0</v>
      </c>
      <c r="CN79" s="6">
        <f t="shared" si="289"/>
        <v>0</v>
      </c>
      <c r="CO79" s="2">
        <f t="shared" si="290"/>
        <v>1</v>
      </c>
      <c r="CP79" s="4">
        <f t="shared" si="291"/>
        <v>0</v>
      </c>
      <c r="CQ79" s="5">
        <f t="shared" ref="CQ79:CQ86" si="311">(SUM(CN79:CP79)*3+CL79+CM79)</f>
        <v>3</v>
      </c>
    </row>
    <row r="80" spans="2:95" ht="15" customHeight="1">
      <c r="B80" s="56" t="s">
        <v>51</v>
      </c>
      <c r="C80" s="56" t="s">
        <v>53</v>
      </c>
      <c r="D80" s="35"/>
      <c r="E80" s="36"/>
      <c r="F80" s="35"/>
      <c r="G80" s="36"/>
      <c r="H80" s="16" t="str">
        <f t="shared" si="292"/>
        <v xml:space="preserve"> </v>
      </c>
      <c r="I80" s="15">
        <f t="shared" ref="I80:I86" si="312">IF(D79=D80,10,0)</f>
        <v>10</v>
      </c>
      <c r="J80" s="15">
        <f>IF(D78=D80,10,0)</f>
        <v>10</v>
      </c>
      <c r="K80" s="15"/>
      <c r="L80" s="15"/>
      <c r="M80" s="15"/>
      <c r="N80" s="15"/>
      <c r="O80" s="15"/>
      <c r="P80" s="15"/>
      <c r="Q80" s="15">
        <f t="shared" ref="Q80:Q86" si="313">IF((D79+E79)=(D80+E80),10,0)</f>
        <v>10</v>
      </c>
      <c r="R80" s="15">
        <f>IF((D78+E78)=(D80+E80),10,0)</f>
        <v>10</v>
      </c>
      <c r="S80" s="15"/>
      <c r="T80" s="15"/>
      <c r="U80" s="15"/>
      <c r="V80" s="15"/>
      <c r="W80" s="15"/>
      <c r="X80" s="15"/>
      <c r="Y80" s="11">
        <f t="shared" ref="Y80:Y86" si="314">IF((I80+Q80)=20,10,0)</f>
        <v>10</v>
      </c>
      <c r="Z80" s="11">
        <f t="shared" ref="Z80:Z86" si="315">IF((J80+R80)=20,10,0)</f>
        <v>10</v>
      </c>
      <c r="AG80" s="19">
        <f t="shared" ref="AG80:AG86" si="316">IF((Y80+Z80+AA80+AB80+AC80+AD80+AE80+AF80)&gt;20,10,0)</f>
        <v>0</v>
      </c>
      <c r="AH80" s="20" t="str">
        <f t="shared" ref="AH80:AH86" si="317">IF(E80=""," ",AG80)</f>
        <v xml:space="preserve"> </v>
      </c>
      <c r="AK80" s="56" t="s">
        <v>45</v>
      </c>
      <c r="AL80" s="56" t="s">
        <v>49</v>
      </c>
      <c r="AM80" s="35"/>
      <c r="AN80" s="36"/>
      <c r="AO80" s="35"/>
      <c r="AP80" s="36"/>
      <c r="AQ80" s="16" t="str">
        <f t="shared" si="293"/>
        <v xml:space="preserve"> </v>
      </c>
      <c r="AR80" s="15">
        <f t="shared" ref="AR80:AR86" si="318">IF(AM79=AM80,10,0)</f>
        <v>10</v>
      </c>
      <c r="AS80" s="15">
        <f>IF(AM78=AM80,10,0)</f>
        <v>10</v>
      </c>
      <c r="AT80" s="15"/>
      <c r="AU80" s="15"/>
      <c r="AV80" s="15"/>
      <c r="AW80" s="15"/>
      <c r="AX80" s="15"/>
      <c r="AY80" s="15"/>
      <c r="AZ80" s="15">
        <f t="shared" ref="AZ80:AZ86" si="319">IF((AM79+AN79)=(AM80+AN80),10,0)</f>
        <v>10</v>
      </c>
      <c r="BA80" s="15">
        <f>IF((AM78+AN78)=(AM80+AN80),10,0)</f>
        <v>10</v>
      </c>
      <c r="BB80" s="15"/>
      <c r="BC80" s="15"/>
      <c r="BD80" s="15"/>
      <c r="BE80" s="15"/>
      <c r="BF80" s="15"/>
      <c r="BG80" s="15"/>
      <c r="BH80" s="11">
        <f t="shared" ref="BH80:BH86" si="320">IF((AR80+AZ80)=20,10,0)</f>
        <v>10</v>
      </c>
      <c r="BI80" s="11">
        <f t="shared" ref="BI80:BI86" si="321">IF((AS80+BA80)=20,10,0)</f>
        <v>10</v>
      </c>
      <c r="BP80" s="19">
        <f t="shared" ref="BP80:BP86" si="322">IF((BH80+BI80+BJ80+BK80+BL80+BM80+BN80+BO80)&gt;20,10,0)</f>
        <v>0</v>
      </c>
      <c r="BQ80" s="20" t="str">
        <f t="shared" ref="BQ80:BQ86" si="323">IF(AN80=""," ",BP80)</f>
        <v xml:space="preserve"> </v>
      </c>
      <c r="BS80" s="1">
        <f t="shared" si="294"/>
        <v>3</v>
      </c>
      <c r="BT80" s="2" t="str">
        <f t="shared" si="295"/>
        <v>0</v>
      </c>
      <c r="BU80" s="3">
        <f t="shared" si="296"/>
        <v>3</v>
      </c>
      <c r="BV80" s="1">
        <f t="shared" si="297"/>
        <v>4</v>
      </c>
      <c r="BW80" s="2" t="str">
        <f t="shared" si="298"/>
        <v>0</v>
      </c>
      <c r="BX80" s="3">
        <f t="shared" si="299"/>
        <v>4</v>
      </c>
      <c r="BY80" s="7">
        <f t="shared" si="300"/>
        <v>0</v>
      </c>
      <c r="BZ80" s="8">
        <f t="shared" si="301"/>
        <v>0</v>
      </c>
      <c r="CA80" s="6">
        <f t="shared" si="286"/>
        <v>0</v>
      </c>
      <c r="CB80" s="2">
        <f t="shared" si="287"/>
        <v>1</v>
      </c>
      <c r="CC80" s="4">
        <f t="shared" si="288"/>
        <v>0</v>
      </c>
      <c r="CD80" s="5">
        <f t="shared" si="302"/>
        <v>3</v>
      </c>
      <c r="CF80" s="1">
        <f t="shared" si="303"/>
        <v>3</v>
      </c>
      <c r="CG80" s="2" t="str">
        <f t="shared" si="304"/>
        <v>0</v>
      </c>
      <c r="CH80" s="3">
        <f t="shared" si="305"/>
        <v>3</v>
      </c>
      <c r="CI80" s="1">
        <f t="shared" si="306"/>
        <v>4</v>
      </c>
      <c r="CJ80" s="2" t="str">
        <f t="shared" si="307"/>
        <v>0</v>
      </c>
      <c r="CK80" s="3">
        <f t="shared" si="308"/>
        <v>4</v>
      </c>
      <c r="CL80" s="7">
        <f t="shared" si="309"/>
        <v>0</v>
      </c>
      <c r="CM80" s="8">
        <f t="shared" si="310"/>
        <v>0</v>
      </c>
      <c r="CN80" s="6">
        <f t="shared" si="289"/>
        <v>0</v>
      </c>
      <c r="CO80" s="2">
        <f t="shared" si="290"/>
        <v>1</v>
      </c>
      <c r="CP80" s="4">
        <f t="shared" si="291"/>
        <v>0</v>
      </c>
      <c r="CQ80" s="5">
        <f t="shared" si="311"/>
        <v>3</v>
      </c>
    </row>
    <row r="81" spans="2:95" ht="15" customHeight="1">
      <c r="B81" s="56" t="s">
        <v>57</v>
      </c>
      <c r="C81" s="56" t="s">
        <v>55</v>
      </c>
      <c r="D81" s="35"/>
      <c r="E81" s="36"/>
      <c r="F81" s="35"/>
      <c r="G81" s="36"/>
      <c r="H81" s="16" t="str">
        <f t="shared" si="292"/>
        <v xml:space="preserve"> </v>
      </c>
      <c r="I81" s="15">
        <f t="shared" si="312"/>
        <v>10</v>
      </c>
      <c r="J81" s="15">
        <f t="shared" ref="J81:J86" si="324">IF(D79=D81,10,0)</f>
        <v>10</v>
      </c>
      <c r="K81" s="15">
        <f t="shared" ref="K81:K86" si="325">IF(D78=D81,10,0)</f>
        <v>10</v>
      </c>
      <c r="L81" s="15"/>
      <c r="M81" s="15"/>
      <c r="N81" s="15"/>
      <c r="O81" s="15"/>
      <c r="P81" s="15"/>
      <c r="Q81" s="15">
        <f t="shared" si="313"/>
        <v>10</v>
      </c>
      <c r="R81" s="15">
        <f t="shared" ref="R81:R86" si="326">IF((D79+E79)=(D81+E81),10,0)</f>
        <v>10</v>
      </c>
      <c r="S81" s="15">
        <f t="shared" ref="S81:S86" si="327">IF((D78+E78)=(D81+E81),10,0)</f>
        <v>10</v>
      </c>
      <c r="T81" s="15"/>
      <c r="U81" s="15"/>
      <c r="V81" s="15"/>
      <c r="W81" s="15"/>
      <c r="X81" s="15"/>
      <c r="Y81" s="11">
        <f t="shared" si="314"/>
        <v>10</v>
      </c>
      <c r="Z81" s="11">
        <f t="shared" si="315"/>
        <v>10</v>
      </c>
      <c r="AA81" s="11">
        <f t="shared" ref="AA81:AA86" si="328">IF((K81+S81)=20,10,0)</f>
        <v>10</v>
      </c>
      <c r="AG81" s="19">
        <f t="shared" si="316"/>
        <v>10</v>
      </c>
      <c r="AH81" s="20" t="str">
        <f t="shared" si="317"/>
        <v xml:space="preserve"> </v>
      </c>
      <c r="AK81" s="56" t="s">
        <v>51</v>
      </c>
      <c r="AL81" s="56" t="s">
        <v>52</v>
      </c>
      <c r="AM81" s="35"/>
      <c r="AN81" s="36"/>
      <c r="AO81" s="35"/>
      <c r="AP81" s="36"/>
      <c r="AQ81" s="16" t="str">
        <f t="shared" si="293"/>
        <v xml:space="preserve"> </v>
      </c>
      <c r="AR81" s="15">
        <f t="shared" si="318"/>
        <v>10</v>
      </c>
      <c r="AS81" s="15">
        <f t="shared" ref="AS81:AS86" si="329">IF(AM79=AM81,10,0)</f>
        <v>10</v>
      </c>
      <c r="AT81" s="15">
        <f t="shared" ref="AT81:AT86" si="330">IF(AM78=AM81,10,0)</f>
        <v>10</v>
      </c>
      <c r="AU81" s="15"/>
      <c r="AV81" s="15"/>
      <c r="AW81" s="15"/>
      <c r="AX81" s="15"/>
      <c r="AY81" s="15"/>
      <c r="AZ81" s="15">
        <f t="shared" si="319"/>
        <v>10</v>
      </c>
      <c r="BA81" s="15">
        <f t="shared" ref="BA81:BA86" si="331">IF((AM79+AN79)=(AM81+AN81),10,0)</f>
        <v>10</v>
      </c>
      <c r="BB81" s="15">
        <f t="shared" ref="BB81:BB86" si="332">IF((AM78+AN78)=(AM81+AN81),10,0)</f>
        <v>10</v>
      </c>
      <c r="BC81" s="15"/>
      <c r="BD81" s="15"/>
      <c r="BE81" s="15"/>
      <c r="BF81" s="15"/>
      <c r="BG81" s="15"/>
      <c r="BH81" s="11">
        <f t="shared" si="320"/>
        <v>10</v>
      </c>
      <c r="BI81" s="11">
        <f t="shared" si="321"/>
        <v>10</v>
      </c>
      <c r="BJ81" s="11">
        <f t="shared" ref="BJ81:BJ86" si="333">IF((AT81+BB81)=20,10,0)</f>
        <v>10</v>
      </c>
      <c r="BP81" s="19">
        <f t="shared" si="322"/>
        <v>10</v>
      </c>
      <c r="BQ81" s="20" t="str">
        <f t="shared" si="323"/>
        <v xml:space="preserve"> </v>
      </c>
      <c r="BS81" s="1">
        <f t="shared" si="294"/>
        <v>3</v>
      </c>
      <c r="BT81" s="2" t="str">
        <f t="shared" si="295"/>
        <v>0</v>
      </c>
      <c r="BU81" s="3">
        <f t="shared" si="296"/>
        <v>3</v>
      </c>
      <c r="BV81" s="1">
        <f t="shared" si="297"/>
        <v>4</v>
      </c>
      <c r="BW81" s="2" t="str">
        <f t="shared" si="298"/>
        <v>0</v>
      </c>
      <c r="BX81" s="3">
        <f t="shared" si="299"/>
        <v>4</v>
      </c>
      <c r="BY81" s="7">
        <f t="shared" si="300"/>
        <v>0</v>
      </c>
      <c r="BZ81" s="8">
        <f t="shared" si="301"/>
        <v>0</v>
      </c>
      <c r="CA81" s="6">
        <f t="shared" si="286"/>
        <v>0</v>
      </c>
      <c r="CB81" s="2">
        <f t="shared" si="287"/>
        <v>1</v>
      </c>
      <c r="CC81" s="4">
        <f t="shared" si="288"/>
        <v>0</v>
      </c>
      <c r="CD81" s="5">
        <f t="shared" si="302"/>
        <v>3</v>
      </c>
      <c r="CF81" s="1">
        <f t="shared" si="303"/>
        <v>3</v>
      </c>
      <c r="CG81" s="2" t="str">
        <f t="shared" si="304"/>
        <v>0</v>
      </c>
      <c r="CH81" s="3">
        <f t="shared" si="305"/>
        <v>3</v>
      </c>
      <c r="CI81" s="1">
        <f t="shared" si="306"/>
        <v>4</v>
      </c>
      <c r="CJ81" s="2" t="str">
        <f t="shared" si="307"/>
        <v>0</v>
      </c>
      <c r="CK81" s="3">
        <f t="shared" si="308"/>
        <v>4</v>
      </c>
      <c r="CL81" s="7">
        <f t="shared" si="309"/>
        <v>0</v>
      </c>
      <c r="CM81" s="8">
        <f t="shared" si="310"/>
        <v>0</v>
      </c>
      <c r="CN81" s="6">
        <f t="shared" si="289"/>
        <v>0</v>
      </c>
      <c r="CO81" s="2">
        <f t="shared" si="290"/>
        <v>1</v>
      </c>
      <c r="CP81" s="4">
        <f t="shared" si="291"/>
        <v>0</v>
      </c>
      <c r="CQ81" s="5">
        <f t="shared" si="311"/>
        <v>3</v>
      </c>
    </row>
    <row r="82" spans="2:95" ht="15" customHeight="1">
      <c r="B82" s="56" t="s">
        <v>46</v>
      </c>
      <c r="C82" s="56" t="s">
        <v>60</v>
      </c>
      <c r="D82" s="35"/>
      <c r="E82" s="36"/>
      <c r="F82" s="35"/>
      <c r="G82" s="36"/>
      <c r="H82" s="16" t="str">
        <f t="shared" si="292"/>
        <v xml:space="preserve"> </v>
      </c>
      <c r="I82" s="15">
        <f t="shared" si="312"/>
        <v>10</v>
      </c>
      <c r="J82" s="15">
        <f t="shared" si="324"/>
        <v>10</v>
      </c>
      <c r="K82" s="15">
        <f t="shared" si="325"/>
        <v>10</v>
      </c>
      <c r="L82" s="15">
        <f>IF(D78=D82,10,0)</f>
        <v>10</v>
      </c>
      <c r="M82" s="15"/>
      <c r="N82" s="15"/>
      <c r="O82" s="15"/>
      <c r="P82" s="15"/>
      <c r="Q82" s="15">
        <f t="shared" si="313"/>
        <v>10</v>
      </c>
      <c r="R82" s="15">
        <f t="shared" si="326"/>
        <v>10</v>
      </c>
      <c r="S82" s="15">
        <f t="shared" si="327"/>
        <v>10</v>
      </c>
      <c r="T82" s="15">
        <f>IF((D78+E78)=(D82+E82),10,0)</f>
        <v>10</v>
      </c>
      <c r="U82" s="15"/>
      <c r="V82" s="15"/>
      <c r="W82" s="15"/>
      <c r="X82" s="15"/>
      <c r="Y82" s="11">
        <f t="shared" si="314"/>
        <v>10</v>
      </c>
      <c r="Z82" s="11">
        <f t="shared" si="315"/>
        <v>10</v>
      </c>
      <c r="AA82" s="11">
        <f t="shared" si="328"/>
        <v>10</v>
      </c>
      <c r="AB82" s="11">
        <f>IF((L82+T82)=20,10,0)</f>
        <v>10</v>
      </c>
      <c r="AG82" s="19">
        <f t="shared" si="316"/>
        <v>10</v>
      </c>
      <c r="AH82" s="20" t="str">
        <f t="shared" si="317"/>
        <v xml:space="preserve"> </v>
      </c>
      <c r="AK82" s="56" t="s">
        <v>46</v>
      </c>
      <c r="AL82" s="56" t="s">
        <v>54</v>
      </c>
      <c r="AM82" s="35"/>
      <c r="AN82" s="36"/>
      <c r="AO82" s="35"/>
      <c r="AP82" s="36"/>
      <c r="AQ82" s="16" t="str">
        <f t="shared" si="293"/>
        <v xml:space="preserve"> </v>
      </c>
      <c r="AR82" s="15">
        <f t="shared" si="318"/>
        <v>10</v>
      </c>
      <c r="AS82" s="15">
        <f t="shared" si="329"/>
        <v>10</v>
      </c>
      <c r="AT82" s="15">
        <f t="shared" si="330"/>
        <v>10</v>
      </c>
      <c r="AU82" s="15">
        <f>IF(AM78=AM82,10,0)</f>
        <v>10</v>
      </c>
      <c r="AV82" s="15"/>
      <c r="AW82" s="15"/>
      <c r="AX82" s="15"/>
      <c r="AY82" s="15"/>
      <c r="AZ82" s="15">
        <f t="shared" si="319"/>
        <v>10</v>
      </c>
      <c r="BA82" s="15">
        <f t="shared" si="331"/>
        <v>10</v>
      </c>
      <c r="BB82" s="15">
        <f t="shared" si="332"/>
        <v>10</v>
      </c>
      <c r="BC82" s="15">
        <f>IF((AM78+AN78)=(AM82+AN82),10,0)</f>
        <v>10</v>
      </c>
      <c r="BD82" s="15"/>
      <c r="BE82" s="15"/>
      <c r="BF82" s="15"/>
      <c r="BG82" s="15"/>
      <c r="BH82" s="11">
        <f t="shared" si="320"/>
        <v>10</v>
      </c>
      <c r="BI82" s="11">
        <f t="shared" si="321"/>
        <v>10</v>
      </c>
      <c r="BJ82" s="11">
        <f t="shared" si="333"/>
        <v>10</v>
      </c>
      <c r="BK82" s="11">
        <f>IF((AU82+BC82)=20,10,0)</f>
        <v>10</v>
      </c>
      <c r="BP82" s="19">
        <f t="shared" si="322"/>
        <v>10</v>
      </c>
      <c r="BQ82" s="20" t="str">
        <f t="shared" si="323"/>
        <v xml:space="preserve"> </v>
      </c>
      <c r="BS82" s="1">
        <f t="shared" si="294"/>
        <v>3</v>
      </c>
      <c r="BT82" s="2" t="str">
        <f t="shared" si="295"/>
        <v>0</v>
      </c>
      <c r="BU82" s="3">
        <f t="shared" si="296"/>
        <v>3</v>
      </c>
      <c r="BV82" s="1">
        <f t="shared" si="297"/>
        <v>4</v>
      </c>
      <c r="BW82" s="2" t="str">
        <f t="shared" si="298"/>
        <v>0</v>
      </c>
      <c r="BX82" s="3">
        <f t="shared" si="299"/>
        <v>4</v>
      </c>
      <c r="BY82" s="7">
        <f t="shared" si="300"/>
        <v>0</v>
      </c>
      <c r="BZ82" s="8">
        <f t="shared" si="301"/>
        <v>0</v>
      </c>
      <c r="CA82" s="6">
        <f t="shared" si="286"/>
        <v>0</v>
      </c>
      <c r="CB82" s="2">
        <f t="shared" si="287"/>
        <v>1</v>
      </c>
      <c r="CC82" s="4">
        <f t="shared" si="288"/>
        <v>0</v>
      </c>
      <c r="CD82" s="5">
        <f t="shared" si="302"/>
        <v>3</v>
      </c>
      <c r="CF82" s="1">
        <f t="shared" si="303"/>
        <v>3</v>
      </c>
      <c r="CG82" s="2" t="str">
        <f t="shared" si="304"/>
        <v>0</v>
      </c>
      <c r="CH82" s="3">
        <f t="shared" si="305"/>
        <v>3</v>
      </c>
      <c r="CI82" s="1">
        <f t="shared" si="306"/>
        <v>4</v>
      </c>
      <c r="CJ82" s="2" t="str">
        <f t="shared" si="307"/>
        <v>0</v>
      </c>
      <c r="CK82" s="3">
        <f t="shared" si="308"/>
        <v>4</v>
      </c>
      <c r="CL82" s="7">
        <f t="shared" si="309"/>
        <v>0</v>
      </c>
      <c r="CM82" s="8">
        <f t="shared" si="310"/>
        <v>0</v>
      </c>
      <c r="CN82" s="6">
        <f t="shared" si="289"/>
        <v>0</v>
      </c>
      <c r="CO82" s="2">
        <f t="shared" si="290"/>
        <v>1</v>
      </c>
      <c r="CP82" s="4">
        <f t="shared" si="291"/>
        <v>0</v>
      </c>
      <c r="CQ82" s="5">
        <f t="shared" si="311"/>
        <v>3</v>
      </c>
    </row>
    <row r="83" spans="2:95" ht="15" customHeight="1">
      <c r="B83" s="56" t="s">
        <v>47</v>
      </c>
      <c r="C83" s="56" t="s">
        <v>56</v>
      </c>
      <c r="D83" s="35"/>
      <c r="E83" s="36"/>
      <c r="F83" s="35"/>
      <c r="G83" s="36"/>
      <c r="H83" s="16" t="str">
        <f t="shared" si="292"/>
        <v xml:space="preserve"> </v>
      </c>
      <c r="I83" s="15">
        <f t="shared" si="312"/>
        <v>10</v>
      </c>
      <c r="J83" s="15">
        <f t="shared" si="324"/>
        <v>10</v>
      </c>
      <c r="K83" s="15">
        <f t="shared" si="325"/>
        <v>10</v>
      </c>
      <c r="L83" s="15">
        <f>IF(D79=D83,10,0)</f>
        <v>10</v>
      </c>
      <c r="M83" s="15">
        <f>IF(D78=D83,10,0)</f>
        <v>10</v>
      </c>
      <c r="N83" s="15"/>
      <c r="O83" s="15"/>
      <c r="P83" s="15"/>
      <c r="Q83" s="15">
        <f t="shared" si="313"/>
        <v>10</v>
      </c>
      <c r="R83" s="15">
        <f t="shared" si="326"/>
        <v>10</v>
      </c>
      <c r="S83" s="15">
        <f t="shared" si="327"/>
        <v>10</v>
      </c>
      <c r="T83" s="15">
        <f>IF((D79+E79)=(D83+E83),10,0)</f>
        <v>10</v>
      </c>
      <c r="U83" s="15">
        <f>IF((D78+E78)=(D83+E83),10,0)</f>
        <v>10</v>
      </c>
      <c r="V83" s="15"/>
      <c r="W83" s="15"/>
      <c r="X83" s="15"/>
      <c r="Y83" s="11">
        <f t="shared" si="314"/>
        <v>10</v>
      </c>
      <c r="Z83" s="11">
        <f t="shared" si="315"/>
        <v>10</v>
      </c>
      <c r="AA83" s="11">
        <f t="shared" si="328"/>
        <v>10</v>
      </c>
      <c r="AB83" s="11">
        <f>IF((L83+T83)=20,10,0)</f>
        <v>10</v>
      </c>
      <c r="AC83" s="11">
        <f>IF((M83+U83)=20,10,0)</f>
        <v>10</v>
      </c>
      <c r="AG83" s="19">
        <f t="shared" si="316"/>
        <v>10</v>
      </c>
      <c r="AH83" s="20" t="str">
        <f t="shared" si="317"/>
        <v xml:space="preserve"> </v>
      </c>
      <c r="AK83" s="56" t="s">
        <v>47</v>
      </c>
      <c r="AL83" s="56" t="s">
        <v>55</v>
      </c>
      <c r="AM83" s="35"/>
      <c r="AN83" s="36"/>
      <c r="AO83" s="35"/>
      <c r="AP83" s="36"/>
      <c r="AQ83" s="16" t="str">
        <f t="shared" si="293"/>
        <v xml:space="preserve"> </v>
      </c>
      <c r="AR83" s="15">
        <f t="shared" si="318"/>
        <v>10</v>
      </c>
      <c r="AS83" s="15">
        <f t="shared" si="329"/>
        <v>10</v>
      </c>
      <c r="AT83" s="15">
        <f t="shared" si="330"/>
        <v>10</v>
      </c>
      <c r="AU83" s="15">
        <f>IF(AM79=AM83,10,0)</f>
        <v>10</v>
      </c>
      <c r="AV83" s="15">
        <f>IF(AM78=AM83,10,0)</f>
        <v>10</v>
      </c>
      <c r="AW83" s="15"/>
      <c r="AX83" s="15"/>
      <c r="AY83" s="15"/>
      <c r="AZ83" s="15">
        <f t="shared" si="319"/>
        <v>10</v>
      </c>
      <c r="BA83" s="15">
        <f t="shared" si="331"/>
        <v>10</v>
      </c>
      <c r="BB83" s="15">
        <f t="shared" si="332"/>
        <v>10</v>
      </c>
      <c r="BC83" s="15">
        <f>IF((AM79+AN79)=(AM83+AN83),10,0)</f>
        <v>10</v>
      </c>
      <c r="BD83" s="15">
        <f>IF((AM78+AN78)=(AM83+AN83),10,0)</f>
        <v>10</v>
      </c>
      <c r="BE83" s="15"/>
      <c r="BF83" s="15"/>
      <c r="BG83" s="15"/>
      <c r="BH83" s="11">
        <f t="shared" si="320"/>
        <v>10</v>
      </c>
      <c r="BI83" s="11">
        <f t="shared" si="321"/>
        <v>10</v>
      </c>
      <c r="BJ83" s="11">
        <f t="shared" si="333"/>
        <v>10</v>
      </c>
      <c r="BK83" s="11">
        <f>IF((AU83+BC83)=20,10,0)</f>
        <v>10</v>
      </c>
      <c r="BL83" s="11">
        <f>IF((AV83+BD83)=20,10,0)</f>
        <v>10</v>
      </c>
      <c r="BP83" s="19">
        <f t="shared" si="322"/>
        <v>10</v>
      </c>
      <c r="BQ83" s="20" t="str">
        <f t="shared" si="323"/>
        <v xml:space="preserve"> </v>
      </c>
      <c r="BS83" s="1">
        <f t="shared" si="294"/>
        <v>3</v>
      </c>
      <c r="BT83" s="2" t="str">
        <f t="shared" si="295"/>
        <v>0</v>
      </c>
      <c r="BU83" s="3">
        <f t="shared" si="296"/>
        <v>3</v>
      </c>
      <c r="BV83" s="1">
        <f t="shared" si="297"/>
        <v>4</v>
      </c>
      <c r="BW83" s="2" t="str">
        <f t="shared" si="298"/>
        <v>0</v>
      </c>
      <c r="BX83" s="3">
        <f t="shared" si="299"/>
        <v>4</v>
      </c>
      <c r="BY83" s="7">
        <f t="shared" si="300"/>
        <v>0</v>
      </c>
      <c r="BZ83" s="8">
        <f t="shared" si="301"/>
        <v>0</v>
      </c>
      <c r="CA83" s="6">
        <f t="shared" si="286"/>
        <v>0</v>
      </c>
      <c r="CB83" s="2">
        <f t="shared" si="287"/>
        <v>1</v>
      </c>
      <c r="CC83" s="4">
        <f t="shared" si="288"/>
        <v>0</v>
      </c>
      <c r="CD83" s="5">
        <f t="shared" si="302"/>
        <v>3</v>
      </c>
      <c r="CF83" s="1">
        <f t="shared" si="303"/>
        <v>3</v>
      </c>
      <c r="CG83" s="2" t="str">
        <f t="shared" si="304"/>
        <v>0</v>
      </c>
      <c r="CH83" s="3">
        <f t="shared" si="305"/>
        <v>3</v>
      </c>
      <c r="CI83" s="1">
        <f t="shared" si="306"/>
        <v>4</v>
      </c>
      <c r="CJ83" s="2" t="str">
        <f t="shared" si="307"/>
        <v>0</v>
      </c>
      <c r="CK83" s="3">
        <f t="shared" si="308"/>
        <v>4</v>
      </c>
      <c r="CL83" s="7">
        <f t="shared" si="309"/>
        <v>0</v>
      </c>
      <c r="CM83" s="8">
        <f t="shared" si="310"/>
        <v>0</v>
      </c>
      <c r="CN83" s="6">
        <f t="shared" si="289"/>
        <v>0</v>
      </c>
      <c r="CO83" s="2">
        <f t="shared" si="290"/>
        <v>1</v>
      </c>
      <c r="CP83" s="4">
        <f t="shared" si="291"/>
        <v>0</v>
      </c>
      <c r="CQ83" s="5">
        <f t="shared" si="311"/>
        <v>3</v>
      </c>
    </row>
    <row r="84" spans="2:95" ht="15" customHeight="1">
      <c r="B84" s="56" t="s">
        <v>48</v>
      </c>
      <c r="C84" s="56" t="s">
        <v>45</v>
      </c>
      <c r="D84" s="35"/>
      <c r="E84" s="36"/>
      <c r="F84" s="35"/>
      <c r="G84" s="36"/>
      <c r="H84" s="16" t="str">
        <f t="shared" si="292"/>
        <v xml:space="preserve"> </v>
      </c>
      <c r="I84" s="15">
        <f t="shared" si="312"/>
        <v>10</v>
      </c>
      <c r="J84" s="15">
        <f t="shared" si="324"/>
        <v>10</v>
      </c>
      <c r="K84" s="15">
        <f t="shared" si="325"/>
        <v>10</v>
      </c>
      <c r="L84" s="15">
        <f>IF(D80=D84,10,0)</f>
        <v>10</v>
      </c>
      <c r="M84" s="15">
        <f>IF(D79=D84,10,0)</f>
        <v>10</v>
      </c>
      <c r="N84" s="15">
        <f>IF(D78=D84,10,0)</f>
        <v>10</v>
      </c>
      <c r="O84" s="15"/>
      <c r="P84" s="15"/>
      <c r="Q84" s="15">
        <f t="shared" si="313"/>
        <v>10</v>
      </c>
      <c r="R84" s="15">
        <f t="shared" si="326"/>
        <v>10</v>
      </c>
      <c r="S84" s="15">
        <f t="shared" si="327"/>
        <v>10</v>
      </c>
      <c r="T84" s="15">
        <f>IF((D80+E80)=(D84+E84),10,0)</f>
        <v>10</v>
      </c>
      <c r="U84" s="15">
        <f>IF((D79+E79)=(D84+E84),10,0)</f>
        <v>10</v>
      </c>
      <c r="V84" s="15">
        <f>IF((D78+E78)=(D84+E84),10,0)</f>
        <v>10</v>
      </c>
      <c r="W84" s="15"/>
      <c r="X84" s="15"/>
      <c r="Y84" s="11">
        <f t="shared" si="314"/>
        <v>10</v>
      </c>
      <c r="Z84" s="11">
        <f t="shared" si="315"/>
        <v>10</v>
      </c>
      <c r="AA84" s="11">
        <f t="shared" si="328"/>
        <v>10</v>
      </c>
      <c r="AB84" s="11">
        <f>IF((L84+T84)=20,10,0)</f>
        <v>10</v>
      </c>
      <c r="AC84" s="11">
        <f>IF((M84+U84)=20,10,0)</f>
        <v>10</v>
      </c>
      <c r="AD84" s="11">
        <f>IF((N84+V84)=20,10,0)</f>
        <v>10</v>
      </c>
      <c r="AG84" s="19">
        <f t="shared" si="316"/>
        <v>10</v>
      </c>
      <c r="AH84" s="20" t="str">
        <f t="shared" si="317"/>
        <v xml:space="preserve"> </v>
      </c>
      <c r="AK84" s="56" t="s">
        <v>48</v>
      </c>
      <c r="AL84" s="56" t="s">
        <v>56</v>
      </c>
      <c r="AM84" s="35"/>
      <c r="AN84" s="36"/>
      <c r="AO84" s="35"/>
      <c r="AP84" s="36"/>
      <c r="AQ84" s="16" t="str">
        <f t="shared" si="293"/>
        <v xml:space="preserve"> </v>
      </c>
      <c r="AR84" s="15">
        <f t="shared" si="318"/>
        <v>10</v>
      </c>
      <c r="AS84" s="15">
        <f t="shared" si="329"/>
        <v>10</v>
      </c>
      <c r="AT84" s="15">
        <f t="shared" si="330"/>
        <v>10</v>
      </c>
      <c r="AU84" s="15">
        <f>IF(AM80=AM84,10,0)</f>
        <v>10</v>
      </c>
      <c r="AV84" s="15">
        <f>IF(AM79=AM84,10,0)</f>
        <v>10</v>
      </c>
      <c r="AW84" s="15">
        <f>IF(AM78=AM84,10,0)</f>
        <v>10</v>
      </c>
      <c r="AX84" s="15"/>
      <c r="AY84" s="15"/>
      <c r="AZ84" s="15">
        <f t="shared" si="319"/>
        <v>10</v>
      </c>
      <c r="BA84" s="15">
        <f t="shared" si="331"/>
        <v>10</v>
      </c>
      <c r="BB84" s="15">
        <f t="shared" si="332"/>
        <v>10</v>
      </c>
      <c r="BC84" s="15">
        <f>IF((AM80+AN80)=(AM84+AN84),10,0)</f>
        <v>10</v>
      </c>
      <c r="BD84" s="15">
        <f>IF((AM79+AN79)=(AM84+AN84),10,0)</f>
        <v>10</v>
      </c>
      <c r="BE84" s="15">
        <f>IF((AM78+AN78)=(AM84+AN84),10,0)</f>
        <v>10</v>
      </c>
      <c r="BF84" s="15"/>
      <c r="BG84" s="15"/>
      <c r="BH84" s="11">
        <f t="shared" si="320"/>
        <v>10</v>
      </c>
      <c r="BI84" s="11">
        <f t="shared" si="321"/>
        <v>10</v>
      </c>
      <c r="BJ84" s="11">
        <f t="shared" si="333"/>
        <v>10</v>
      </c>
      <c r="BK84" s="11">
        <f>IF((AU84+BC84)=20,10,0)</f>
        <v>10</v>
      </c>
      <c r="BL84" s="11">
        <f>IF((AV84+BD84)=20,10,0)</f>
        <v>10</v>
      </c>
      <c r="BM84" s="11">
        <f>IF((AW84+BE84)=20,10,0)</f>
        <v>10</v>
      </c>
      <c r="BP84" s="19">
        <f t="shared" si="322"/>
        <v>10</v>
      </c>
      <c r="BQ84" s="20" t="str">
        <f t="shared" si="323"/>
        <v xml:space="preserve"> </v>
      </c>
      <c r="BS84" s="1">
        <f t="shared" si="294"/>
        <v>3</v>
      </c>
      <c r="BT84" s="2" t="str">
        <f t="shared" si="295"/>
        <v>0</v>
      </c>
      <c r="BU84" s="3">
        <f t="shared" si="296"/>
        <v>3</v>
      </c>
      <c r="BV84" s="1">
        <f t="shared" si="297"/>
        <v>4</v>
      </c>
      <c r="BW84" s="2" t="str">
        <f t="shared" si="298"/>
        <v>0</v>
      </c>
      <c r="BX84" s="3">
        <f t="shared" si="299"/>
        <v>4</v>
      </c>
      <c r="BY84" s="7">
        <f t="shared" si="300"/>
        <v>0</v>
      </c>
      <c r="BZ84" s="8">
        <f t="shared" si="301"/>
        <v>0</v>
      </c>
      <c r="CA84" s="6">
        <f t="shared" si="286"/>
        <v>0</v>
      </c>
      <c r="CB84" s="2">
        <f t="shared" si="287"/>
        <v>1</v>
      </c>
      <c r="CC84" s="4">
        <f t="shared" si="288"/>
        <v>0</v>
      </c>
      <c r="CD84" s="5">
        <f t="shared" si="302"/>
        <v>3</v>
      </c>
      <c r="CF84" s="1">
        <f t="shared" si="303"/>
        <v>3</v>
      </c>
      <c r="CG84" s="2" t="str">
        <f t="shared" si="304"/>
        <v>0</v>
      </c>
      <c r="CH84" s="3">
        <f t="shared" si="305"/>
        <v>3</v>
      </c>
      <c r="CI84" s="1">
        <f t="shared" si="306"/>
        <v>4</v>
      </c>
      <c r="CJ84" s="2" t="str">
        <f t="shared" si="307"/>
        <v>0</v>
      </c>
      <c r="CK84" s="3">
        <f t="shared" si="308"/>
        <v>4</v>
      </c>
      <c r="CL84" s="7">
        <f t="shared" si="309"/>
        <v>0</v>
      </c>
      <c r="CM84" s="8">
        <f t="shared" si="310"/>
        <v>0</v>
      </c>
      <c r="CN84" s="6">
        <f t="shared" si="289"/>
        <v>0</v>
      </c>
      <c r="CO84" s="2">
        <f t="shared" si="290"/>
        <v>1</v>
      </c>
      <c r="CP84" s="4">
        <f t="shared" si="291"/>
        <v>0</v>
      </c>
      <c r="CQ84" s="5">
        <f t="shared" si="311"/>
        <v>3</v>
      </c>
    </row>
    <row r="85" spans="2:95" ht="15" customHeight="1">
      <c r="B85" s="56" t="s">
        <v>52</v>
      </c>
      <c r="C85" s="56" t="s">
        <v>58</v>
      </c>
      <c r="D85" s="35"/>
      <c r="E85" s="36"/>
      <c r="F85" s="35"/>
      <c r="G85" s="36"/>
      <c r="H85" s="16" t="str">
        <f t="shared" si="292"/>
        <v xml:space="preserve"> </v>
      </c>
      <c r="I85" s="15">
        <f t="shared" si="312"/>
        <v>10</v>
      </c>
      <c r="J85" s="15">
        <f t="shared" si="324"/>
        <v>10</v>
      </c>
      <c r="K85" s="15">
        <f t="shared" si="325"/>
        <v>10</v>
      </c>
      <c r="L85" s="15">
        <f>IF(D81=D85,10,0)</f>
        <v>10</v>
      </c>
      <c r="M85" s="15">
        <f>IF(D80=D85,10,0)</f>
        <v>10</v>
      </c>
      <c r="N85" s="15">
        <f>IF(D79=D85,10,0)</f>
        <v>10</v>
      </c>
      <c r="O85" s="15">
        <f>IF(D78=D85,10,0)</f>
        <v>10</v>
      </c>
      <c r="P85" s="15"/>
      <c r="Q85" s="15">
        <f t="shared" si="313"/>
        <v>10</v>
      </c>
      <c r="R85" s="15">
        <f t="shared" si="326"/>
        <v>10</v>
      </c>
      <c r="S85" s="15">
        <f t="shared" si="327"/>
        <v>10</v>
      </c>
      <c r="T85" s="15">
        <f>IF((D81+E81)=(D85+E85),10,0)</f>
        <v>10</v>
      </c>
      <c r="U85" s="15">
        <f>IF((D80+E80)=(D85+E85),10,0)</f>
        <v>10</v>
      </c>
      <c r="V85" s="15">
        <f>IF((D79+E79)=(D85+E85),10,0)</f>
        <v>10</v>
      </c>
      <c r="W85" s="15">
        <f>IF((D78+E78)=(D85+E85),10,0)</f>
        <v>10</v>
      </c>
      <c r="X85" s="15"/>
      <c r="Y85" s="11">
        <f t="shared" si="314"/>
        <v>10</v>
      </c>
      <c r="Z85" s="11">
        <f t="shared" si="315"/>
        <v>10</v>
      </c>
      <c r="AA85" s="11">
        <f t="shared" si="328"/>
        <v>10</v>
      </c>
      <c r="AB85" s="11">
        <f>IF((L85+T85)=20,10,0)</f>
        <v>10</v>
      </c>
      <c r="AC85" s="11">
        <f>IF((M85+U85)=20,10,0)</f>
        <v>10</v>
      </c>
      <c r="AD85" s="11">
        <f>IF((N85+V85)=20,10,0)</f>
        <v>10</v>
      </c>
      <c r="AE85" s="11">
        <f>IF((O85+W85)=20,10,0)</f>
        <v>10</v>
      </c>
      <c r="AG85" s="19">
        <f t="shared" si="316"/>
        <v>10</v>
      </c>
      <c r="AH85" s="20" t="str">
        <f t="shared" si="317"/>
        <v xml:space="preserve"> </v>
      </c>
      <c r="AK85" s="56" t="s">
        <v>60</v>
      </c>
      <c r="AL85" s="56" t="s">
        <v>59</v>
      </c>
      <c r="AM85" s="35"/>
      <c r="AN85" s="36"/>
      <c r="AO85" s="35"/>
      <c r="AP85" s="36"/>
      <c r="AQ85" s="16" t="str">
        <f t="shared" si="293"/>
        <v xml:space="preserve"> </v>
      </c>
      <c r="AR85" s="15">
        <f t="shared" si="318"/>
        <v>10</v>
      </c>
      <c r="AS85" s="15">
        <f t="shared" si="329"/>
        <v>10</v>
      </c>
      <c r="AT85" s="15">
        <f t="shared" si="330"/>
        <v>10</v>
      </c>
      <c r="AU85" s="15">
        <f>IF(AM81=AM85,10,0)</f>
        <v>10</v>
      </c>
      <c r="AV85" s="15">
        <f>IF(AM80=AM85,10,0)</f>
        <v>10</v>
      </c>
      <c r="AW85" s="15">
        <f>IF(AM79=AM85,10,0)</f>
        <v>10</v>
      </c>
      <c r="AX85" s="15">
        <f>IF(AM78=AM85,10,0)</f>
        <v>10</v>
      </c>
      <c r="AY85" s="15"/>
      <c r="AZ85" s="15">
        <f t="shared" si="319"/>
        <v>10</v>
      </c>
      <c r="BA85" s="15">
        <f t="shared" si="331"/>
        <v>10</v>
      </c>
      <c r="BB85" s="15">
        <f t="shared" si="332"/>
        <v>10</v>
      </c>
      <c r="BC85" s="15">
        <f>IF((AM81+AN81)=(AM85+AN85),10,0)</f>
        <v>10</v>
      </c>
      <c r="BD85" s="15">
        <f>IF((AM80+AN80)=(AM85+AN85),10,0)</f>
        <v>10</v>
      </c>
      <c r="BE85" s="15">
        <f>IF((AM79+AN79)=(AM85+AN85),10,0)</f>
        <v>10</v>
      </c>
      <c r="BF85" s="15">
        <f>IF((AM78+AN78)=(AM85+AN85),10,0)</f>
        <v>10</v>
      </c>
      <c r="BG85" s="15"/>
      <c r="BH85" s="11">
        <f t="shared" si="320"/>
        <v>10</v>
      </c>
      <c r="BI85" s="11">
        <f t="shared" si="321"/>
        <v>10</v>
      </c>
      <c r="BJ85" s="11">
        <f t="shared" si="333"/>
        <v>10</v>
      </c>
      <c r="BK85" s="11">
        <f>IF((AU85+BC85)=20,10,0)</f>
        <v>10</v>
      </c>
      <c r="BL85" s="11">
        <f>IF((AV85+BD85)=20,10,0)</f>
        <v>10</v>
      </c>
      <c r="BM85" s="11">
        <f>IF((AW85+BE85)=20,10,0)</f>
        <v>10</v>
      </c>
      <c r="BN85" s="11">
        <f>IF((AX85+BF85)=20,10,0)</f>
        <v>10</v>
      </c>
      <c r="BP85" s="19">
        <f t="shared" si="322"/>
        <v>10</v>
      </c>
      <c r="BQ85" s="20" t="str">
        <f t="shared" si="323"/>
        <v xml:space="preserve"> </v>
      </c>
      <c r="BS85" s="1">
        <f t="shared" si="294"/>
        <v>3</v>
      </c>
      <c r="BT85" s="2" t="str">
        <f t="shared" si="295"/>
        <v>0</v>
      </c>
      <c r="BU85" s="3">
        <f t="shared" si="296"/>
        <v>3</v>
      </c>
      <c r="BV85" s="1">
        <f t="shared" si="297"/>
        <v>4</v>
      </c>
      <c r="BW85" s="2" t="str">
        <f t="shared" si="298"/>
        <v>0</v>
      </c>
      <c r="BX85" s="3">
        <f t="shared" si="299"/>
        <v>4</v>
      </c>
      <c r="BY85" s="7">
        <f t="shared" si="300"/>
        <v>0</v>
      </c>
      <c r="BZ85" s="8">
        <f t="shared" si="301"/>
        <v>0</v>
      </c>
      <c r="CA85" s="6">
        <f t="shared" si="286"/>
        <v>0</v>
      </c>
      <c r="CB85" s="2">
        <f t="shared" si="287"/>
        <v>1</v>
      </c>
      <c r="CC85" s="4">
        <f t="shared" si="288"/>
        <v>0</v>
      </c>
      <c r="CD85" s="5">
        <f t="shared" si="302"/>
        <v>3</v>
      </c>
      <c r="CF85" s="1">
        <f t="shared" si="303"/>
        <v>3</v>
      </c>
      <c r="CG85" s="2" t="str">
        <f t="shared" si="304"/>
        <v>0</v>
      </c>
      <c r="CH85" s="3">
        <f t="shared" si="305"/>
        <v>3</v>
      </c>
      <c r="CI85" s="1">
        <f t="shared" si="306"/>
        <v>4</v>
      </c>
      <c r="CJ85" s="2" t="str">
        <f t="shared" si="307"/>
        <v>0</v>
      </c>
      <c r="CK85" s="3">
        <f t="shared" si="308"/>
        <v>4</v>
      </c>
      <c r="CL85" s="7">
        <f t="shared" si="309"/>
        <v>0</v>
      </c>
      <c r="CM85" s="8">
        <f t="shared" si="310"/>
        <v>0</v>
      </c>
      <c r="CN85" s="6">
        <f t="shared" si="289"/>
        <v>0</v>
      </c>
      <c r="CO85" s="2">
        <f t="shared" si="290"/>
        <v>1</v>
      </c>
      <c r="CP85" s="4">
        <f t="shared" si="291"/>
        <v>0</v>
      </c>
      <c r="CQ85" s="5">
        <f t="shared" si="311"/>
        <v>3</v>
      </c>
    </row>
    <row r="86" spans="2:95" ht="15" customHeight="1">
      <c r="B86" s="56" t="s">
        <v>50</v>
      </c>
      <c r="C86" s="56" t="s">
        <v>54</v>
      </c>
      <c r="D86" s="35"/>
      <c r="E86" s="36"/>
      <c r="F86" s="35"/>
      <c r="G86" s="36"/>
      <c r="H86" s="16" t="str">
        <f t="shared" si="292"/>
        <v xml:space="preserve"> </v>
      </c>
      <c r="I86" s="15">
        <f t="shared" si="312"/>
        <v>10</v>
      </c>
      <c r="J86" s="15">
        <f t="shared" si="324"/>
        <v>10</v>
      </c>
      <c r="K86" s="15">
        <f t="shared" si="325"/>
        <v>10</v>
      </c>
      <c r="L86" s="15">
        <f>IF(D82=D86,10,0)</f>
        <v>10</v>
      </c>
      <c r="M86" s="15">
        <f>IF(D81=D86,10,0)</f>
        <v>10</v>
      </c>
      <c r="N86" s="15">
        <f>IF(D80=D86,10,0)</f>
        <v>10</v>
      </c>
      <c r="O86" s="15">
        <f>IF(D79=D86,10,0)</f>
        <v>10</v>
      </c>
      <c r="P86" s="15">
        <f>IF(D78=D86,10,0)</f>
        <v>10</v>
      </c>
      <c r="Q86" s="15">
        <f t="shared" si="313"/>
        <v>10</v>
      </c>
      <c r="R86" s="15">
        <f t="shared" si="326"/>
        <v>10</v>
      </c>
      <c r="S86" s="15">
        <f t="shared" si="327"/>
        <v>10</v>
      </c>
      <c r="T86" s="15">
        <f>IF((D82+E82)=(D86+E86),10,0)</f>
        <v>10</v>
      </c>
      <c r="U86" s="15">
        <f>IF((D81+E81)=(D86+E86),10,0)</f>
        <v>10</v>
      </c>
      <c r="V86" s="15">
        <f>IF((D80+E80)=(D86+E86),10,0)</f>
        <v>10</v>
      </c>
      <c r="W86" s="15">
        <f>IF((D79+E79)=(D86+E86),10,0)</f>
        <v>10</v>
      </c>
      <c r="X86" s="15">
        <f>IF((D78+E78)=(D86+E86),10,0)</f>
        <v>10</v>
      </c>
      <c r="Y86" s="11">
        <f t="shared" si="314"/>
        <v>10</v>
      </c>
      <c r="Z86" s="11">
        <f t="shared" si="315"/>
        <v>10</v>
      </c>
      <c r="AA86" s="11">
        <f t="shared" si="328"/>
        <v>10</v>
      </c>
      <c r="AB86" s="11">
        <f>IF((L86+T86)=20,10,0)</f>
        <v>10</v>
      </c>
      <c r="AC86" s="11">
        <f>IF((M86+U86)=20,10,0)</f>
        <v>10</v>
      </c>
      <c r="AD86" s="11">
        <f>IF((N86+V86)=20,10,0)</f>
        <v>10</v>
      </c>
      <c r="AE86" s="11">
        <f>IF((O86+W86)=20,10,0)</f>
        <v>10</v>
      </c>
      <c r="AF86" s="11">
        <f>IF((P86+X86)=20,10,0)</f>
        <v>10</v>
      </c>
      <c r="AG86" s="21">
        <f t="shared" si="316"/>
        <v>10</v>
      </c>
      <c r="AH86" s="22" t="str">
        <f t="shared" si="317"/>
        <v xml:space="preserve"> </v>
      </c>
      <c r="AK86" s="56" t="s">
        <v>50</v>
      </c>
      <c r="AL86" s="56" t="s">
        <v>53</v>
      </c>
      <c r="AM86" s="35"/>
      <c r="AN86" s="36"/>
      <c r="AO86" s="35"/>
      <c r="AP86" s="36"/>
      <c r="AQ86" s="16" t="str">
        <f t="shared" si="293"/>
        <v xml:space="preserve"> </v>
      </c>
      <c r="AR86" s="15">
        <f t="shared" si="318"/>
        <v>10</v>
      </c>
      <c r="AS86" s="15">
        <f t="shared" si="329"/>
        <v>10</v>
      </c>
      <c r="AT86" s="15">
        <f t="shared" si="330"/>
        <v>10</v>
      </c>
      <c r="AU86" s="15">
        <f>IF(AM82=AM86,10,0)</f>
        <v>10</v>
      </c>
      <c r="AV86" s="15">
        <f>IF(AM81=AM86,10,0)</f>
        <v>10</v>
      </c>
      <c r="AW86" s="15">
        <f>IF(AM80=AM86,10,0)</f>
        <v>10</v>
      </c>
      <c r="AX86" s="15">
        <f>IF(AM79=AM86,10,0)</f>
        <v>10</v>
      </c>
      <c r="AY86" s="15">
        <f>IF(AM78=AM86,10,0)</f>
        <v>10</v>
      </c>
      <c r="AZ86" s="15">
        <f t="shared" si="319"/>
        <v>10</v>
      </c>
      <c r="BA86" s="15">
        <f t="shared" si="331"/>
        <v>10</v>
      </c>
      <c r="BB86" s="15">
        <f t="shared" si="332"/>
        <v>10</v>
      </c>
      <c r="BC86" s="15">
        <f>IF((AM82+AN82)=(AM86+AN86),10,0)</f>
        <v>10</v>
      </c>
      <c r="BD86" s="15">
        <f>IF((AM81+AN81)=(AM86+AN86),10,0)</f>
        <v>10</v>
      </c>
      <c r="BE86" s="15">
        <f>IF((AM80+AN80)=(AM86+AN86),10,0)</f>
        <v>10</v>
      </c>
      <c r="BF86" s="15">
        <f>IF((AM79+AN79)=(AM86+AN86),10,0)</f>
        <v>10</v>
      </c>
      <c r="BG86" s="15">
        <f>IF((AM78+AN78)=(AM86+AN86),10,0)</f>
        <v>10</v>
      </c>
      <c r="BH86" s="11">
        <f t="shared" si="320"/>
        <v>10</v>
      </c>
      <c r="BI86" s="11">
        <f t="shared" si="321"/>
        <v>10</v>
      </c>
      <c r="BJ86" s="11">
        <f t="shared" si="333"/>
        <v>10</v>
      </c>
      <c r="BK86" s="11">
        <f>IF((AU86+BC86)=20,10,0)</f>
        <v>10</v>
      </c>
      <c r="BL86" s="11">
        <f>IF((AV86+BD86)=20,10,0)</f>
        <v>10</v>
      </c>
      <c r="BM86" s="11">
        <f>IF((AW86+BE86)=20,10,0)</f>
        <v>10</v>
      </c>
      <c r="BN86" s="11">
        <f>IF((AX86+BF86)=20,10,0)</f>
        <v>10</v>
      </c>
      <c r="BO86" s="11">
        <f>IF((AY86+BG86)=20,10,0)</f>
        <v>10</v>
      </c>
      <c r="BP86" s="21">
        <f t="shared" si="322"/>
        <v>10</v>
      </c>
      <c r="BQ86" s="22" t="str">
        <f t="shared" si="323"/>
        <v xml:space="preserve"> </v>
      </c>
      <c r="BS86" s="1">
        <f t="shared" si="294"/>
        <v>3</v>
      </c>
      <c r="BT86" s="2" t="str">
        <f t="shared" si="295"/>
        <v>0</v>
      </c>
      <c r="BU86" s="3">
        <f t="shared" si="296"/>
        <v>3</v>
      </c>
      <c r="BV86" s="1">
        <f t="shared" si="297"/>
        <v>4</v>
      </c>
      <c r="BW86" s="2" t="str">
        <f t="shared" si="298"/>
        <v>0</v>
      </c>
      <c r="BX86" s="3">
        <f t="shared" si="299"/>
        <v>4</v>
      </c>
      <c r="BY86" s="7">
        <f t="shared" si="300"/>
        <v>0</v>
      </c>
      <c r="BZ86" s="8">
        <f t="shared" si="301"/>
        <v>0</v>
      </c>
      <c r="CA86" s="6">
        <f t="shared" si="286"/>
        <v>0</v>
      </c>
      <c r="CB86" s="2">
        <f t="shared" si="287"/>
        <v>1</v>
      </c>
      <c r="CC86" s="4">
        <f t="shared" si="288"/>
        <v>0</v>
      </c>
      <c r="CD86" s="5">
        <f t="shared" si="302"/>
        <v>3</v>
      </c>
      <c r="CF86" s="1">
        <f t="shared" si="303"/>
        <v>3</v>
      </c>
      <c r="CG86" s="2" t="str">
        <f t="shared" si="304"/>
        <v>0</v>
      </c>
      <c r="CH86" s="3">
        <f t="shared" si="305"/>
        <v>3</v>
      </c>
      <c r="CI86" s="1">
        <f t="shared" si="306"/>
        <v>4</v>
      </c>
      <c r="CJ86" s="2" t="str">
        <f t="shared" si="307"/>
        <v>0</v>
      </c>
      <c r="CK86" s="3">
        <f t="shared" si="308"/>
        <v>4</v>
      </c>
      <c r="CL86" s="7">
        <f t="shared" si="309"/>
        <v>0</v>
      </c>
      <c r="CM86" s="8">
        <f t="shared" si="310"/>
        <v>0</v>
      </c>
      <c r="CN86" s="6">
        <f t="shared" si="289"/>
        <v>0</v>
      </c>
      <c r="CO86" s="2">
        <f t="shared" si="290"/>
        <v>1</v>
      </c>
      <c r="CP86" s="4">
        <f t="shared" si="291"/>
        <v>0</v>
      </c>
      <c r="CQ86" s="5">
        <f t="shared" si="311"/>
        <v>3</v>
      </c>
    </row>
    <row r="87" spans="2:95" ht="14.25">
      <c r="B87" s="23" t="str">
        <f>IF(AH87&gt;5,"Tipp prüfen"," ")</f>
        <v xml:space="preserve"> </v>
      </c>
      <c r="C87" s="47" t="s">
        <v>4</v>
      </c>
      <c r="D87" s="63" t="str">
        <f>IF(E86=""," ",SUM(D78:E86))</f>
        <v xml:space="preserve"> </v>
      </c>
      <c r="E87" s="63"/>
      <c r="F87" s="63" t="str">
        <f>IF(G86=""," ",SUM(F78:G86))</f>
        <v xml:space="preserve"> </v>
      </c>
      <c r="G87" s="63"/>
      <c r="H87" s="25" t="str">
        <f>IF(G78=""," ",SUM(H78:H86))</f>
        <v xml:space="preserve"> </v>
      </c>
      <c r="AG87" s="15">
        <f>SUM(AG78:AG86)</f>
        <v>60</v>
      </c>
      <c r="AH87" s="15">
        <f>SUM(AH78:AH86)</f>
        <v>0</v>
      </c>
      <c r="AK87" s="23" t="str">
        <f>IF(BQ87&gt;5,"Tipp prüfen"," ")</f>
        <v xml:space="preserve"> </v>
      </c>
      <c r="AL87" s="47" t="s">
        <v>4</v>
      </c>
      <c r="AM87" s="63" t="str">
        <f>IF(AN86=""," ",SUM(AM78:AN86))</f>
        <v xml:space="preserve"> </v>
      </c>
      <c r="AN87" s="63"/>
      <c r="AO87" s="63" t="str">
        <f>IF(AP86=""," ",SUM(AO78:AP86))</f>
        <v xml:space="preserve"> </v>
      </c>
      <c r="AP87" s="63"/>
      <c r="AQ87" s="25" t="str">
        <f>IF(AP78=""," ",SUM(AQ78:AQ86))</f>
        <v xml:space="preserve"> </v>
      </c>
      <c r="BP87" s="15">
        <f>SUM(BP78:BP86)</f>
        <v>60</v>
      </c>
      <c r="BQ87" s="15">
        <f>SUM(BQ78:BQ86)</f>
        <v>0</v>
      </c>
    </row>
    <row r="88" spans="2:95" ht="6" customHeight="1"/>
    <row r="89" spans="2:95">
      <c r="B89" s="13" t="s">
        <v>16</v>
      </c>
      <c r="C89" s="53"/>
      <c r="D89" s="57" t="s">
        <v>1</v>
      </c>
      <c r="E89" s="58"/>
      <c r="F89" s="59" t="s">
        <v>2</v>
      </c>
      <c r="G89" s="59"/>
      <c r="H89" s="14" t="s">
        <v>3</v>
      </c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AK89" s="13" t="s">
        <v>20</v>
      </c>
      <c r="AL89" s="52"/>
      <c r="AM89" s="57" t="s">
        <v>1</v>
      </c>
      <c r="AN89" s="58"/>
      <c r="AO89" s="59" t="s">
        <v>2</v>
      </c>
      <c r="AP89" s="59"/>
      <c r="AQ89" s="14" t="s">
        <v>3</v>
      </c>
      <c r="AR89" s="15"/>
      <c r="AS89" s="15"/>
      <c r="AT89" s="15"/>
      <c r="AU89" s="15"/>
      <c r="AV89" s="15"/>
      <c r="AW89" s="15"/>
      <c r="AX89" s="15"/>
      <c r="AY89" s="15"/>
      <c r="AZ89" s="15"/>
      <c r="BA89" s="15"/>
      <c r="BB89" s="15"/>
      <c r="BC89" s="15"/>
      <c r="BD89" s="15"/>
      <c r="BE89" s="15"/>
      <c r="BF89" s="15"/>
      <c r="BG89" s="15"/>
    </row>
    <row r="90" spans="2:95" ht="15" customHeight="1">
      <c r="B90" s="56" t="s">
        <v>58</v>
      </c>
      <c r="C90" s="56" t="s">
        <v>50</v>
      </c>
      <c r="D90" s="35"/>
      <c r="E90" s="36"/>
      <c r="F90" s="35"/>
      <c r="G90" s="36"/>
      <c r="H90" s="16" t="str">
        <f>IF(G90=""," ",CD90)</f>
        <v xml:space="preserve"> </v>
      </c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AG90" s="17"/>
      <c r="AH90" s="18"/>
      <c r="AK90" s="56" t="s">
        <v>58</v>
      </c>
      <c r="AL90" s="56" t="s">
        <v>48</v>
      </c>
      <c r="AM90" s="35"/>
      <c r="AN90" s="36"/>
      <c r="AO90" s="35"/>
      <c r="AP90" s="36"/>
      <c r="AQ90" s="16" t="str">
        <f>IF(AP90=""," ",CQ90)</f>
        <v xml:space="preserve"> </v>
      </c>
      <c r="AR90" s="15"/>
      <c r="AS90" s="15"/>
      <c r="AT90" s="15"/>
      <c r="AU90" s="15"/>
      <c r="AV90" s="15"/>
      <c r="AW90" s="15"/>
      <c r="AX90" s="15"/>
      <c r="AY90" s="15"/>
      <c r="AZ90" s="15"/>
      <c r="BA90" s="15"/>
      <c r="BB90" s="15"/>
      <c r="BC90" s="15"/>
      <c r="BD90" s="15"/>
      <c r="BE90" s="15"/>
      <c r="BF90" s="15"/>
      <c r="BG90" s="15"/>
      <c r="BP90" s="17"/>
      <c r="BQ90" s="18"/>
      <c r="BS90" s="1">
        <f>IF(D90&gt;E90,"1",3)</f>
        <v>3</v>
      </c>
      <c r="BT90" s="2" t="str">
        <f>IF(D90=E90,"0",3)</f>
        <v>0</v>
      </c>
      <c r="BU90" s="3">
        <f>IF(D90&lt;E90,"2",3)</f>
        <v>3</v>
      </c>
      <c r="BV90" s="1">
        <f>IF(F90&gt;G90,"1",4)</f>
        <v>4</v>
      </c>
      <c r="BW90" s="2" t="str">
        <f>IF(F90=G90,"0",4)</f>
        <v>0</v>
      </c>
      <c r="BX90" s="3">
        <f>IF(F90&lt;G90,"2",4)</f>
        <v>4</v>
      </c>
      <c r="BY90" s="7">
        <f>COUNTIF(D90,F90)</f>
        <v>0</v>
      </c>
      <c r="BZ90" s="8">
        <f>COUNTIF(E90,G90)</f>
        <v>0</v>
      </c>
      <c r="CA90" s="6">
        <f t="shared" ref="CA90:CA98" si="334">COUNTIF(BS90:BU90,BV90)</f>
        <v>0</v>
      </c>
      <c r="CB90" s="2">
        <f t="shared" ref="CB90:CB98" si="335">COUNTIF(BS90:BU90,BW90)</f>
        <v>1</v>
      </c>
      <c r="CC90" s="4">
        <f t="shared" ref="CC90:CC98" si="336">COUNTIF(BS90:BU90,BX90)</f>
        <v>0</v>
      </c>
      <c r="CD90" s="5">
        <f>(SUM(CA90:CC90)*3+BY90+BZ90)</f>
        <v>3</v>
      </c>
      <c r="CF90" s="1">
        <f>IF(AM90&gt;AN90,"1",3)</f>
        <v>3</v>
      </c>
      <c r="CG90" s="2" t="str">
        <f>IF(AM90=AN90,"0",3)</f>
        <v>0</v>
      </c>
      <c r="CH90" s="3">
        <f>IF(AM90&lt;AN90,"2",3)</f>
        <v>3</v>
      </c>
      <c r="CI90" s="1">
        <f>IF(AO90&gt;AP90,"1",4)</f>
        <v>4</v>
      </c>
      <c r="CJ90" s="2" t="str">
        <f>IF(AO90=AP90,"0",4)</f>
        <v>0</v>
      </c>
      <c r="CK90" s="3">
        <f>IF(AO90&lt;AP90,"2",4)</f>
        <v>4</v>
      </c>
      <c r="CL90" s="7">
        <f>COUNTIF(AM90,AO90)</f>
        <v>0</v>
      </c>
      <c r="CM90" s="8">
        <f>COUNTIF(AN90,AP90)</f>
        <v>0</v>
      </c>
      <c r="CN90" s="6">
        <f t="shared" ref="CN90:CN98" si="337">COUNTIF(CF90:CH90,CI90)</f>
        <v>0</v>
      </c>
      <c r="CO90" s="2">
        <f t="shared" ref="CO90:CO98" si="338">COUNTIF(CF90:CH90,CJ90)</f>
        <v>1</v>
      </c>
      <c r="CP90" s="4">
        <f t="shared" ref="CP90:CP98" si="339">COUNTIF(CF90:CH90,CK90)</f>
        <v>0</v>
      </c>
      <c r="CQ90" s="5">
        <f>(SUM(CN90:CP90)*3+CL90+CM90)</f>
        <v>3</v>
      </c>
    </row>
    <row r="91" spans="2:95" ht="15" customHeight="1">
      <c r="B91" s="56" t="s">
        <v>55</v>
      </c>
      <c r="C91" s="56" t="s">
        <v>52</v>
      </c>
      <c r="D91" s="35"/>
      <c r="E91" s="36"/>
      <c r="F91" s="35"/>
      <c r="G91" s="36"/>
      <c r="H91" s="16" t="str">
        <f t="shared" ref="H91:H98" si="340">IF(G91=""," ",CD91)</f>
        <v xml:space="preserve"> </v>
      </c>
      <c r="I91" s="15">
        <f>IF(D90=D91,10,0)</f>
        <v>10</v>
      </c>
      <c r="J91" s="15"/>
      <c r="K91" s="15"/>
      <c r="L91" s="15"/>
      <c r="M91" s="15"/>
      <c r="N91" s="15"/>
      <c r="O91" s="15"/>
      <c r="P91" s="15"/>
      <c r="Q91" s="15">
        <f>IF((D90+E90)=(D91+E91),10,0)</f>
        <v>10</v>
      </c>
      <c r="R91" s="15"/>
      <c r="S91" s="15"/>
      <c r="T91" s="15"/>
      <c r="U91" s="15"/>
      <c r="V91" s="15"/>
      <c r="W91" s="15"/>
      <c r="X91" s="15"/>
      <c r="Y91" s="11">
        <f>IF((I91+Q91)=20,10,0)</f>
        <v>10</v>
      </c>
      <c r="AG91" s="19">
        <f>IF((Y91+Z91+AA91+AB91+AC91+AD91+AE91+AF91)&gt;20,10,0)</f>
        <v>0</v>
      </c>
      <c r="AH91" s="20" t="str">
        <f>IF(E91=""," ",AG91)</f>
        <v xml:space="preserve"> </v>
      </c>
      <c r="AK91" s="56" t="s">
        <v>55</v>
      </c>
      <c r="AL91" s="56" t="s">
        <v>61</v>
      </c>
      <c r="AM91" s="35"/>
      <c r="AN91" s="36"/>
      <c r="AO91" s="35"/>
      <c r="AP91" s="36"/>
      <c r="AQ91" s="16" t="str">
        <f t="shared" ref="AQ91:AQ98" si="341">IF(AP91=""," ",CQ91)</f>
        <v xml:space="preserve"> </v>
      </c>
      <c r="AR91" s="15">
        <f>IF(AM90=AM91,10,0)</f>
        <v>10</v>
      </c>
      <c r="AS91" s="15"/>
      <c r="AT91" s="15"/>
      <c r="AU91" s="15"/>
      <c r="AV91" s="15"/>
      <c r="AW91" s="15"/>
      <c r="AX91" s="15"/>
      <c r="AY91" s="15"/>
      <c r="AZ91" s="15">
        <f>IF((AM90+AN90)=(AM91+AN91),10,0)</f>
        <v>10</v>
      </c>
      <c r="BA91" s="15"/>
      <c r="BB91" s="15"/>
      <c r="BC91" s="15"/>
      <c r="BD91" s="15"/>
      <c r="BE91" s="15"/>
      <c r="BF91" s="15"/>
      <c r="BG91" s="15"/>
      <c r="BH91" s="11">
        <f>IF((AR91+AZ91)=20,10,0)</f>
        <v>10</v>
      </c>
      <c r="BP91" s="19">
        <f>IF((BH91+BI91+BJ91+BK91+BL91+BM91+BN91+BO91)&gt;20,10,0)</f>
        <v>0</v>
      </c>
      <c r="BQ91" s="20" t="str">
        <f>IF(AN91=""," ",BP91)</f>
        <v xml:space="preserve"> </v>
      </c>
      <c r="BS91" s="1">
        <f t="shared" ref="BS91:BS98" si="342">IF(D91&gt;E91,"1",3)</f>
        <v>3</v>
      </c>
      <c r="BT91" s="2" t="str">
        <f t="shared" ref="BT91:BT98" si="343">IF(D91=E91,"0",3)</f>
        <v>0</v>
      </c>
      <c r="BU91" s="3">
        <f t="shared" ref="BU91:BU98" si="344">IF(D91&lt;E91,"2",3)</f>
        <v>3</v>
      </c>
      <c r="BV91" s="1">
        <f t="shared" ref="BV91:BV98" si="345">IF(F91&gt;G91,"1",4)</f>
        <v>4</v>
      </c>
      <c r="BW91" s="2" t="str">
        <f t="shared" ref="BW91:BW98" si="346">IF(F91=G91,"0",4)</f>
        <v>0</v>
      </c>
      <c r="BX91" s="3">
        <f t="shared" ref="BX91:BX98" si="347">IF(F91&lt;G91,"2",4)</f>
        <v>4</v>
      </c>
      <c r="BY91" s="7">
        <f t="shared" ref="BY91:BY98" si="348">COUNTIF(D91,F91)</f>
        <v>0</v>
      </c>
      <c r="BZ91" s="8">
        <f t="shared" ref="BZ91:BZ98" si="349">COUNTIF(E91,G91)</f>
        <v>0</v>
      </c>
      <c r="CA91" s="6">
        <f t="shared" si="334"/>
        <v>0</v>
      </c>
      <c r="CB91" s="2">
        <f t="shared" si="335"/>
        <v>1</v>
      </c>
      <c r="CC91" s="4">
        <f t="shared" si="336"/>
        <v>0</v>
      </c>
      <c r="CD91" s="5">
        <f t="shared" ref="CD91:CD98" si="350">(SUM(CA91:CC91)*3+BY91+BZ91)</f>
        <v>3</v>
      </c>
      <c r="CF91" s="1">
        <f t="shared" ref="CF91:CF98" si="351">IF(AM91&gt;AN91,"1",3)</f>
        <v>3</v>
      </c>
      <c r="CG91" s="2" t="str">
        <f t="shared" ref="CG91:CG98" si="352">IF(AM91=AN91,"0",3)</f>
        <v>0</v>
      </c>
      <c r="CH91" s="3">
        <f t="shared" ref="CH91:CH98" si="353">IF(AM91&lt;AN91,"2",3)</f>
        <v>3</v>
      </c>
      <c r="CI91" s="1">
        <f t="shared" ref="CI91:CI98" si="354">IF(AO91&gt;AP91,"1",4)</f>
        <v>4</v>
      </c>
      <c r="CJ91" s="2" t="str">
        <f t="shared" ref="CJ91:CJ98" si="355">IF(AO91=AP91,"0",4)</f>
        <v>0</v>
      </c>
      <c r="CK91" s="3">
        <f t="shared" ref="CK91:CK98" si="356">IF(AO91&lt;AP91,"2",4)</f>
        <v>4</v>
      </c>
      <c r="CL91" s="7">
        <f t="shared" ref="CL91:CL98" si="357">COUNTIF(AM91,AO91)</f>
        <v>0</v>
      </c>
      <c r="CM91" s="8">
        <f t="shared" ref="CM91:CM98" si="358">COUNTIF(AN91,AP91)</f>
        <v>0</v>
      </c>
      <c r="CN91" s="6">
        <f t="shared" si="337"/>
        <v>0</v>
      </c>
      <c r="CO91" s="2">
        <f t="shared" si="338"/>
        <v>1</v>
      </c>
      <c r="CP91" s="4">
        <f t="shared" si="339"/>
        <v>0</v>
      </c>
      <c r="CQ91" s="5">
        <f t="shared" ref="CQ91:CQ98" si="359">(SUM(CN91:CP91)*3+CL91+CM91)</f>
        <v>3</v>
      </c>
    </row>
    <row r="92" spans="2:95" ht="15" customHeight="1">
      <c r="B92" s="56" t="s">
        <v>59</v>
      </c>
      <c r="C92" s="56" t="s">
        <v>51</v>
      </c>
      <c r="D92" s="35"/>
      <c r="E92" s="36"/>
      <c r="F92" s="35"/>
      <c r="G92" s="36"/>
      <c r="H92" s="16" t="str">
        <f t="shared" si="340"/>
        <v xml:space="preserve"> </v>
      </c>
      <c r="I92" s="15">
        <f t="shared" ref="I92:I98" si="360">IF(D91=D92,10,0)</f>
        <v>10</v>
      </c>
      <c r="J92" s="15">
        <f>IF(D90=D92,10,0)</f>
        <v>10</v>
      </c>
      <c r="K92" s="15"/>
      <c r="L92" s="15"/>
      <c r="M92" s="15"/>
      <c r="N92" s="15"/>
      <c r="O92" s="15"/>
      <c r="P92" s="15"/>
      <c r="Q92" s="15">
        <f t="shared" ref="Q92:Q98" si="361">IF((D91+E91)=(D92+E92),10,0)</f>
        <v>10</v>
      </c>
      <c r="R92" s="15">
        <f>IF((D90+E90)=(D92+E92),10,0)</f>
        <v>10</v>
      </c>
      <c r="S92" s="15"/>
      <c r="T92" s="15"/>
      <c r="U92" s="15"/>
      <c r="V92" s="15"/>
      <c r="W92" s="15"/>
      <c r="X92" s="15"/>
      <c r="Y92" s="11">
        <f t="shared" ref="Y92:Y98" si="362">IF((I92+Q92)=20,10,0)</f>
        <v>10</v>
      </c>
      <c r="Z92" s="11">
        <f t="shared" ref="Z92:Z98" si="363">IF((J92+R92)=20,10,0)</f>
        <v>10</v>
      </c>
      <c r="AG92" s="19">
        <f t="shared" ref="AG92:AG98" si="364">IF((Y92+Z92+AA92+AB92+AC92+AD92+AE92+AF92)&gt;20,10,0)</f>
        <v>0</v>
      </c>
      <c r="AH92" s="20" t="str">
        <f t="shared" ref="AH92:AH98" si="365">IF(E92=""," ",AG92)</f>
        <v xml:space="preserve"> </v>
      </c>
      <c r="AK92" s="56" t="s">
        <v>59</v>
      </c>
      <c r="AL92" s="56" t="s">
        <v>45</v>
      </c>
      <c r="AM92" s="35"/>
      <c r="AN92" s="36"/>
      <c r="AO92" s="35"/>
      <c r="AP92" s="36"/>
      <c r="AQ92" s="16" t="str">
        <f t="shared" si="341"/>
        <v xml:space="preserve"> </v>
      </c>
      <c r="AR92" s="15">
        <f t="shared" ref="AR92:AR98" si="366">IF(AM91=AM92,10,0)</f>
        <v>10</v>
      </c>
      <c r="AS92" s="15">
        <f>IF(AM90=AM92,10,0)</f>
        <v>10</v>
      </c>
      <c r="AT92" s="15"/>
      <c r="AU92" s="15"/>
      <c r="AV92" s="15"/>
      <c r="AW92" s="15"/>
      <c r="AX92" s="15"/>
      <c r="AY92" s="15"/>
      <c r="AZ92" s="15">
        <f t="shared" ref="AZ92:AZ98" si="367">IF((AM91+AN91)=(AM92+AN92),10,0)</f>
        <v>10</v>
      </c>
      <c r="BA92" s="15">
        <f>IF((AM90+AN90)=(AM92+AN92),10,0)</f>
        <v>10</v>
      </c>
      <c r="BB92" s="15"/>
      <c r="BC92" s="15"/>
      <c r="BD92" s="15"/>
      <c r="BE92" s="15"/>
      <c r="BF92" s="15"/>
      <c r="BG92" s="15"/>
      <c r="BH92" s="11">
        <f t="shared" ref="BH92:BH98" si="368">IF((AR92+AZ92)=20,10,0)</f>
        <v>10</v>
      </c>
      <c r="BI92" s="11">
        <f t="shared" ref="BI92:BI98" si="369">IF((AS92+BA92)=20,10,0)</f>
        <v>10</v>
      </c>
      <c r="BP92" s="19">
        <f t="shared" ref="BP92:BP98" si="370">IF((BH92+BI92+BJ92+BK92+BL92+BM92+BN92+BO92)&gt;20,10,0)</f>
        <v>0</v>
      </c>
      <c r="BQ92" s="20" t="str">
        <f t="shared" ref="BQ92:BQ98" si="371">IF(AN92=""," ",BP92)</f>
        <v xml:space="preserve"> </v>
      </c>
      <c r="BS92" s="1">
        <f t="shared" si="342"/>
        <v>3</v>
      </c>
      <c r="BT92" s="2" t="str">
        <f t="shared" si="343"/>
        <v>0</v>
      </c>
      <c r="BU92" s="3">
        <f t="shared" si="344"/>
        <v>3</v>
      </c>
      <c r="BV92" s="1">
        <f t="shared" si="345"/>
        <v>4</v>
      </c>
      <c r="BW92" s="2" t="str">
        <f t="shared" si="346"/>
        <v>0</v>
      </c>
      <c r="BX92" s="3">
        <f t="shared" si="347"/>
        <v>4</v>
      </c>
      <c r="BY92" s="7">
        <f t="shared" si="348"/>
        <v>0</v>
      </c>
      <c r="BZ92" s="8">
        <f t="shared" si="349"/>
        <v>0</v>
      </c>
      <c r="CA92" s="6">
        <f t="shared" si="334"/>
        <v>0</v>
      </c>
      <c r="CB92" s="2">
        <f t="shared" si="335"/>
        <v>1</v>
      </c>
      <c r="CC92" s="4">
        <f t="shared" si="336"/>
        <v>0</v>
      </c>
      <c r="CD92" s="5">
        <f t="shared" si="350"/>
        <v>3</v>
      </c>
      <c r="CF92" s="1">
        <f t="shared" si="351"/>
        <v>3</v>
      </c>
      <c r="CG92" s="2" t="str">
        <f t="shared" si="352"/>
        <v>0</v>
      </c>
      <c r="CH92" s="3">
        <f t="shared" si="353"/>
        <v>3</v>
      </c>
      <c r="CI92" s="1">
        <f t="shared" si="354"/>
        <v>4</v>
      </c>
      <c r="CJ92" s="2" t="str">
        <f t="shared" si="355"/>
        <v>0</v>
      </c>
      <c r="CK92" s="3">
        <f t="shared" si="356"/>
        <v>4</v>
      </c>
      <c r="CL92" s="7">
        <f t="shared" si="357"/>
        <v>0</v>
      </c>
      <c r="CM92" s="8">
        <f t="shared" si="358"/>
        <v>0</v>
      </c>
      <c r="CN92" s="6">
        <f t="shared" si="337"/>
        <v>0</v>
      </c>
      <c r="CO92" s="2">
        <f t="shared" si="338"/>
        <v>1</v>
      </c>
      <c r="CP92" s="4">
        <f t="shared" si="339"/>
        <v>0</v>
      </c>
      <c r="CQ92" s="5">
        <f t="shared" si="359"/>
        <v>3</v>
      </c>
    </row>
    <row r="93" spans="2:95" ht="15" customHeight="1">
      <c r="B93" s="56" t="s">
        <v>53</v>
      </c>
      <c r="C93" s="56" t="s">
        <v>47</v>
      </c>
      <c r="D93" s="35"/>
      <c r="E93" s="36"/>
      <c r="F93" s="35"/>
      <c r="G93" s="36"/>
      <c r="H93" s="16" t="str">
        <f t="shared" si="340"/>
        <v xml:space="preserve"> </v>
      </c>
      <c r="I93" s="15">
        <f t="shared" si="360"/>
        <v>10</v>
      </c>
      <c r="J93" s="15">
        <f t="shared" ref="J93:J98" si="372">IF(D91=D93,10,0)</f>
        <v>10</v>
      </c>
      <c r="K93" s="15">
        <f t="shared" ref="K93:K98" si="373">IF(D90=D93,10,0)</f>
        <v>10</v>
      </c>
      <c r="L93" s="15"/>
      <c r="M93" s="15"/>
      <c r="N93" s="15"/>
      <c r="O93" s="15"/>
      <c r="P93" s="15"/>
      <c r="Q93" s="15">
        <f t="shared" si="361"/>
        <v>10</v>
      </c>
      <c r="R93" s="15">
        <f t="shared" ref="R93:R98" si="374">IF((D91+E91)=(D93+E93),10,0)</f>
        <v>10</v>
      </c>
      <c r="S93" s="15">
        <f t="shared" ref="S93:S98" si="375">IF((D90+E90)=(D93+E93),10,0)</f>
        <v>10</v>
      </c>
      <c r="T93" s="15"/>
      <c r="U93" s="15"/>
      <c r="V93" s="15"/>
      <c r="W93" s="15"/>
      <c r="X93" s="15"/>
      <c r="Y93" s="11">
        <f t="shared" si="362"/>
        <v>10</v>
      </c>
      <c r="Z93" s="11">
        <f t="shared" si="363"/>
        <v>10</v>
      </c>
      <c r="AA93" s="11">
        <f t="shared" ref="AA93:AA98" si="376">IF((K93+S93)=20,10,0)</f>
        <v>10</v>
      </c>
      <c r="AG93" s="19">
        <f t="shared" si="364"/>
        <v>10</v>
      </c>
      <c r="AH93" s="20" t="str">
        <f t="shared" si="365"/>
        <v xml:space="preserve"> </v>
      </c>
      <c r="AK93" s="56" t="s">
        <v>53</v>
      </c>
      <c r="AL93" s="56" t="s">
        <v>46</v>
      </c>
      <c r="AM93" s="35"/>
      <c r="AN93" s="36"/>
      <c r="AO93" s="35"/>
      <c r="AP93" s="36"/>
      <c r="AQ93" s="16" t="str">
        <f t="shared" si="341"/>
        <v xml:space="preserve"> </v>
      </c>
      <c r="AR93" s="15">
        <f t="shared" si="366"/>
        <v>10</v>
      </c>
      <c r="AS93" s="15">
        <f t="shared" ref="AS93:AS98" si="377">IF(AM91=AM93,10,0)</f>
        <v>10</v>
      </c>
      <c r="AT93" s="15">
        <f t="shared" ref="AT93:AT98" si="378">IF(AM90=AM93,10,0)</f>
        <v>10</v>
      </c>
      <c r="AU93" s="15"/>
      <c r="AV93" s="15"/>
      <c r="AW93" s="15"/>
      <c r="AX93" s="15"/>
      <c r="AY93" s="15"/>
      <c r="AZ93" s="15">
        <f t="shared" si="367"/>
        <v>10</v>
      </c>
      <c r="BA93" s="15">
        <f t="shared" ref="BA93:BA98" si="379">IF((AM91+AN91)=(AM93+AN93),10,0)</f>
        <v>10</v>
      </c>
      <c r="BB93" s="15">
        <f t="shared" ref="BB93:BB98" si="380">IF((AM90+AN90)=(AM93+AN93),10,0)</f>
        <v>10</v>
      </c>
      <c r="BC93" s="15"/>
      <c r="BD93" s="15"/>
      <c r="BE93" s="15"/>
      <c r="BF93" s="15"/>
      <c r="BG93" s="15"/>
      <c r="BH93" s="11">
        <f t="shared" si="368"/>
        <v>10</v>
      </c>
      <c r="BI93" s="11">
        <f t="shared" si="369"/>
        <v>10</v>
      </c>
      <c r="BJ93" s="11">
        <f t="shared" ref="BJ93:BJ98" si="381">IF((AT93+BB93)=20,10,0)</f>
        <v>10</v>
      </c>
      <c r="BP93" s="19">
        <f t="shared" si="370"/>
        <v>10</v>
      </c>
      <c r="BQ93" s="20" t="str">
        <f t="shared" si="371"/>
        <v xml:space="preserve"> </v>
      </c>
      <c r="BS93" s="1">
        <f t="shared" si="342"/>
        <v>3</v>
      </c>
      <c r="BT93" s="2" t="str">
        <f t="shared" si="343"/>
        <v>0</v>
      </c>
      <c r="BU93" s="3">
        <f t="shared" si="344"/>
        <v>3</v>
      </c>
      <c r="BV93" s="1">
        <f t="shared" si="345"/>
        <v>4</v>
      </c>
      <c r="BW93" s="2" t="str">
        <f t="shared" si="346"/>
        <v>0</v>
      </c>
      <c r="BX93" s="3">
        <f t="shared" si="347"/>
        <v>4</v>
      </c>
      <c r="BY93" s="7">
        <f t="shared" si="348"/>
        <v>0</v>
      </c>
      <c r="BZ93" s="8">
        <f t="shared" si="349"/>
        <v>0</v>
      </c>
      <c r="CA93" s="6">
        <f t="shared" si="334"/>
        <v>0</v>
      </c>
      <c r="CB93" s="2">
        <f t="shared" si="335"/>
        <v>1</v>
      </c>
      <c r="CC93" s="4">
        <f t="shared" si="336"/>
        <v>0</v>
      </c>
      <c r="CD93" s="5">
        <f t="shared" si="350"/>
        <v>3</v>
      </c>
      <c r="CF93" s="1">
        <f t="shared" si="351"/>
        <v>3</v>
      </c>
      <c r="CG93" s="2" t="str">
        <f t="shared" si="352"/>
        <v>0</v>
      </c>
      <c r="CH93" s="3">
        <f t="shared" si="353"/>
        <v>3</v>
      </c>
      <c r="CI93" s="1">
        <f t="shared" si="354"/>
        <v>4</v>
      </c>
      <c r="CJ93" s="2" t="str">
        <f t="shared" si="355"/>
        <v>0</v>
      </c>
      <c r="CK93" s="3">
        <f t="shared" si="356"/>
        <v>4</v>
      </c>
      <c r="CL93" s="7">
        <f t="shared" si="357"/>
        <v>0</v>
      </c>
      <c r="CM93" s="8">
        <f t="shared" si="358"/>
        <v>0</v>
      </c>
      <c r="CN93" s="6">
        <f t="shared" si="337"/>
        <v>0</v>
      </c>
      <c r="CO93" s="2">
        <f t="shared" si="338"/>
        <v>1</v>
      </c>
      <c r="CP93" s="4">
        <f t="shared" si="339"/>
        <v>0</v>
      </c>
      <c r="CQ93" s="5">
        <f t="shared" si="359"/>
        <v>3</v>
      </c>
    </row>
    <row r="94" spans="2:95" ht="15" customHeight="1">
      <c r="B94" s="56" t="s">
        <v>45</v>
      </c>
      <c r="C94" s="56" t="s">
        <v>46</v>
      </c>
      <c r="D94" s="35"/>
      <c r="E94" s="36"/>
      <c r="F94" s="35"/>
      <c r="G94" s="36"/>
      <c r="H94" s="16" t="str">
        <f t="shared" si="340"/>
        <v xml:space="preserve"> </v>
      </c>
      <c r="I94" s="15">
        <f t="shared" si="360"/>
        <v>10</v>
      </c>
      <c r="J94" s="15">
        <f t="shared" si="372"/>
        <v>10</v>
      </c>
      <c r="K94" s="15">
        <f t="shared" si="373"/>
        <v>10</v>
      </c>
      <c r="L94" s="15">
        <f>IF(D90=D94,10,0)</f>
        <v>10</v>
      </c>
      <c r="M94" s="15"/>
      <c r="N94" s="15"/>
      <c r="O94" s="15"/>
      <c r="P94" s="15"/>
      <c r="Q94" s="15">
        <f t="shared" si="361"/>
        <v>10</v>
      </c>
      <c r="R94" s="15">
        <f t="shared" si="374"/>
        <v>10</v>
      </c>
      <c r="S94" s="15">
        <f t="shared" si="375"/>
        <v>10</v>
      </c>
      <c r="T94" s="15">
        <f>IF((D90+E90)=(D94+E94),10,0)</f>
        <v>10</v>
      </c>
      <c r="U94" s="15"/>
      <c r="V94" s="15"/>
      <c r="W94" s="15"/>
      <c r="X94" s="15"/>
      <c r="Y94" s="11">
        <f t="shared" si="362"/>
        <v>10</v>
      </c>
      <c r="Z94" s="11">
        <f t="shared" si="363"/>
        <v>10</v>
      </c>
      <c r="AA94" s="11">
        <f t="shared" si="376"/>
        <v>10</v>
      </c>
      <c r="AB94" s="11">
        <f>IF((L94+T94)=20,10,0)</f>
        <v>10</v>
      </c>
      <c r="AG94" s="19">
        <f t="shared" si="364"/>
        <v>10</v>
      </c>
      <c r="AH94" s="20" t="str">
        <f t="shared" si="365"/>
        <v xml:space="preserve"> </v>
      </c>
      <c r="AK94" s="56" t="s">
        <v>57</v>
      </c>
      <c r="AL94" s="56" t="s">
        <v>51</v>
      </c>
      <c r="AM94" s="35"/>
      <c r="AN94" s="36"/>
      <c r="AO94" s="35"/>
      <c r="AP94" s="36"/>
      <c r="AQ94" s="16" t="str">
        <f t="shared" si="341"/>
        <v xml:space="preserve"> </v>
      </c>
      <c r="AR94" s="15">
        <f t="shared" si="366"/>
        <v>10</v>
      </c>
      <c r="AS94" s="15">
        <f t="shared" si="377"/>
        <v>10</v>
      </c>
      <c r="AT94" s="15">
        <f t="shared" si="378"/>
        <v>10</v>
      </c>
      <c r="AU94" s="15">
        <f>IF(AM90=AM94,10,0)</f>
        <v>10</v>
      </c>
      <c r="AV94" s="15"/>
      <c r="AW94" s="15"/>
      <c r="AX94" s="15"/>
      <c r="AY94" s="15"/>
      <c r="AZ94" s="15">
        <f t="shared" si="367"/>
        <v>10</v>
      </c>
      <c r="BA94" s="15">
        <f t="shared" si="379"/>
        <v>10</v>
      </c>
      <c r="BB94" s="15">
        <f t="shared" si="380"/>
        <v>10</v>
      </c>
      <c r="BC94" s="15">
        <f>IF((AM90+AN90)=(AM94+AN94),10,0)</f>
        <v>10</v>
      </c>
      <c r="BD94" s="15"/>
      <c r="BE94" s="15"/>
      <c r="BF94" s="15"/>
      <c r="BG94" s="15"/>
      <c r="BH94" s="11">
        <f t="shared" si="368"/>
        <v>10</v>
      </c>
      <c r="BI94" s="11">
        <f t="shared" si="369"/>
        <v>10</v>
      </c>
      <c r="BJ94" s="11">
        <f t="shared" si="381"/>
        <v>10</v>
      </c>
      <c r="BK94" s="11">
        <f>IF((AU94+BC94)=20,10,0)</f>
        <v>10</v>
      </c>
      <c r="BP94" s="19">
        <f t="shared" si="370"/>
        <v>10</v>
      </c>
      <c r="BQ94" s="20" t="str">
        <f t="shared" si="371"/>
        <v xml:space="preserve"> </v>
      </c>
      <c r="BS94" s="1">
        <f t="shared" si="342"/>
        <v>3</v>
      </c>
      <c r="BT94" s="2" t="str">
        <f t="shared" si="343"/>
        <v>0</v>
      </c>
      <c r="BU94" s="3">
        <f t="shared" si="344"/>
        <v>3</v>
      </c>
      <c r="BV94" s="1">
        <f t="shared" si="345"/>
        <v>4</v>
      </c>
      <c r="BW94" s="2" t="str">
        <f t="shared" si="346"/>
        <v>0</v>
      </c>
      <c r="BX94" s="3">
        <f t="shared" si="347"/>
        <v>4</v>
      </c>
      <c r="BY94" s="7">
        <f t="shared" si="348"/>
        <v>0</v>
      </c>
      <c r="BZ94" s="8">
        <f t="shared" si="349"/>
        <v>0</v>
      </c>
      <c r="CA94" s="6">
        <f t="shared" si="334"/>
        <v>0</v>
      </c>
      <c r="CB94" s="2">
        <f t="shared" si="335"/>
        <v>1</v>
      </c>
      <c r="CC94" s="4">
        <f t="shared" si="336"/>
        <v>0</v>
      </c>
      <c r="CD94" s="5">
        <f t="shared" si="350"/>
        <v>3</v>
      </c>
      <c r="CF94" s="1">
        <f t="shared" si="351"/>
        <v>3</v>
      </c>
      <c r="CG94" s="2" t="str">
        <f t="shared" si="352"/>
        <v>0</v>
      </c>
      <c r="CH94" s="3">
        <f t="shared" si="353"/>
        <v>3</v>
      </c>
      <c r="CI94" s="1">
        <f t="shared" si="354"/>
        <v>4</v>
      </c>
      <c r="CJ94" s="2" t="str">
        <f t="shared" si="355"/>
        <v>0</v>
      </c>
      <c r="CK94" s="3">
        <f t="shared" si="356"/>
        <v>4</v>
      </c>
      <c r="CL94" s="7">
        <f t="shared" si="357"/>
        <v>0</v>
      </c>
      <c r="CM94" s="8">
        <f t="shared" si="358"/>
        <v>0</v>
      </c>
      <c r="CN94" s="6">
        <f t="shared" si="337"/>
        <v>0</v>
      </c>
      <c r="CO94" s="2">
        <f t="shared" si="338"/>
        <v>1</v>
      </c>
      <c r="CP94" s="4">
        <f t="shared" si="339"/>
        <v>0</v>
      </c>
      <c r="CQ94" s="5">
        <f t="shared" si="359"/>
        <v>3</v>
      </c>
    </row>
    <row r="95" spans="2:95" ht="15" customHeight="1">
      <c r="B95" s="56" t="s">
        <v>49</v>
      </c>
      <c r="C95" s="56" t="s">
        <v>48</v>
      </c>
      <c r="D95" s="35"/>
      <c r="E95" s="36"/>
      <c r="F95" s="35"/>
      <c r="G95" s="36"/>
      <c r="H95" s="16" t="str">
        <f t="shared" si="340"/>
        <v xml:space="preserve"> </v>
      </c>
      <c r="I95" s="15">
        <f t="shared" si="360"/>
        <v>10</v>
      </c>
      <c r="J95" s="15">
        <f t="shared" si="372"/>
        <v>10</v>
      </c>
      <c r="K95" s="15">
        <f t="shared" si="373"/>
        <v>10</v>
      </c>
      <c r="L95" s="15">
        <f>IF(D91=D95,10,0)</f>
        <v>10</v>
      </c>
      <c r="M95" s="15">
        <f>IF(D90=D95,10,0)</f>
        <v>10</v>
      </c>
      <c r="N95" s="15"/>
      <c r="O95" s="15"/>
      <c r="P95" s="15"/>
      <c r="Q95" s="15">
        <f t="shared" si="361"/>
        <v>10</v>
      </c>
      <c r="R95" s="15">
        <f t="shared" si="374"/>
        <v>10</v>
      </c>
      <c r="S95" s="15">
        <f t="shared" si="375"/>
        <v>10</v>
      </c>
      <c r="T95" s="15">
        <f>IF((D91+E91)=(D95+E95),10,0)</f>
        <v>10</v>
      </c>
      <c r="U95" s="15">
        <f>IF((D90+E90)=(D95+E95),10,0)</f>
        <v>10</v>
      </c>
      <c r="V95" s="15"/>
      <c r="W95" s="15"/>
      <c r="X95" s="15"/>
      <c r="Y95" s="11">
        <f t="shared" si="362"/>
        <v>10</v>
      </c>
      <c r="Z95" s="11">
        <f t="shared" si="363"/>
        <v>10</v>
      </c>
      <c r="AA95" s="11">
        <f t="shared" si="376"/>
        <v>10</v>
      </c>
      <c r="AB95" s="11">
        <f>IF((L95+T95)=20,10,0)</f>
        <v>10</v>
      </c>
      <c r="AC95" s="11">
        <f>IF((M95+U95)=20,10,0)</f>
        <v>10</v>
      </c>
      <c r="AG95" s="19">
        <f t="shared" si="364"/>
        <v>10</v>
      </c>
      <c r="AH95" s="20" t="str">
        <f t="shared" si="365"/>
        <v xml:space="preserve"> </v>
      </c>
      <c r="AK95" s="56" t="s">
        <v>49</v>
      </c>
      <c r="AL95" s="56" t="s">
        <v>60</v>
      </c>
      <c r="AM95" s="35"/>
      <c r="AN95" s="36"/>
      <c r="AO95" s="35"/>
      <c r="AP95" s="36"/>
      <c r="AQ95" s="16" t="str">
        <f t="shared" si="341"/>
        <v xml:space="preserve"> </v>
      </c>
      <c r="AR95" s="15">
        <f t="shared" si="366"/>
        <v>10</v>
      </c>
      <c r="AS95" s="15">
        <f t="shared" si="377"/>
        <v>10</v>
      </c>
      <c r="AT95" s="15">
        <f t="shared" si="378"/>
        <v>10</v>
      </c>
      <c r="AU95" s="15">
        <f>IF(AM91=AM95,10,0)</f>
        <v>10</v>
      </c>
      <c r="AV95" s="15">
        <f>IF(AM90=AM95,10,0)</f>
        <v>10</v>
      </c>
      <c r="AW95" s="15"/>
      <c r="AX95" s="15"/>
      <c r="AY95" s="15"/>
      <c r="AZ95" s="15">
        <f t="shared" si="367"/>
        <v>10</v>
      </c>
      <c r="BA95" s="15">
        <f t="shared" si="379"/>
        <v>10</v>
      </c>
      <c r="BB95" s="15">
        <f t="shared" si="380"/>
        <v>10</v>
      </c>
      <c r="BC95" s="15">
        <f>IF((AM91+AN91)=(AM95+AN95),10,0)</f>
        <v>10</v>
      </c>
      <c r="BD95" s="15">
        <f>IF((AM90+AN90)=(AM95+AN95),10,0)</f>
        <v>10</v>
      </c>
      <c r="BE95" s="15"/>
      <c r="BF95" s="15"/>
      <c r="BG95" s="15"/>
      <c r="BH95" s="11">
        <f t="shared" si="368"/>
        <v>10</v>
      </c>
      <c r="BI95" s="11">
        <f t="shared" si="369"/>
        <v>10</v>
      </c>
      <c r="BJ95" s="11">
        <f t="shared" si="381"/>
        <v>10</v>
      </c>
      <c r="BK95" s="11">
        <f>IF((AU95+BC95)=20,10,0)</f>
        <v>10</v>
      </c>
      <c r="BL95" s="11">
        <f>IF((AV95+BD95)=20,10,0)</f>
        <v>10</v>
      </c>
      <c r="BP95" s="19">
        <f t="shared" si="370"/>
        <v>10</v>
      </c>
      <c r="BQ95" s="20" t="str">
        <f t="shared" si="371"/>
        <v xml:space="preserve"> </v>
      </c>
      <c r="BS95" s="1">
        <f t="shared" si="342"/>
        <v>3</v>
      </c>
      <c r="BT95" s="2" t="str">
        <f t="shared" si="343"/>
        <v>0</v>
      </c>
      <c r="BU95" s="3">
        <f t="shared" si="344"/>
        <v>3</v>
      </c>
      <c r="BV95" s="1">
        <f t="shared" si="345"/>
        <v>4</v>
      </c>
      <c r="BW95" s="2" t="str">
        <f t="shared" si="346"/>
        <v>0</v>
      </c>
      <c r="BX95" s="3">
        <f t="shared" si="347"/>
        <v>4</v>
      </c>
      <c r="BY95" s="7">
        <f t="shared" si="348"/>
        <v>0</v>
      </c>
      <c r="BZ95" s="8">
        <f t="shared" si="349"/>
        <v>0</v>
      </c>
      <c r="CA95" s="6">
        <f t="shared" si="334"/>
        <v>0</v>
      </c>
      <c r="CB95" s="2">
        <f t="shared" si="335"/>
        <v>1</v>
      </c>
      <c r="CC95" s="4">
        <f t="shared" si="336"/>
        <v>0</v>
      </c>
      <c r="CD95" s="5">
        <f t="shared" si="350"/>
        <v>3</v>
      </c>
      <c r="CF95" s="1">
        <f t="shared" si="351"/>
        <v>3</v>
      </c>
      <c r="CG95" s="2" t="str">
        <f t="shared" si="352"/>
        <v>0</v>
      </c>
      <c r="CH95" s="3">
        <f t="shared" si="353"/>
        <v>3</v>
      </c>
      <c r="CI95" s="1">
        <f t="shared" si="354"/>
        <v>4</v>
      </c>
      <c r="CJ95" s="2" t="str">
        <f t="shared" si="355"/>
        <v>0</v>
      </c>
      <c r="CK95" s="3">
        <f t="shared" si="356"/>
        <v>4</v>
      </c>
      <c r="CL95" s="7">
        <f t="shared" si="357"/>
        <v>0</v>
      </c>
      <c r="CM95" s="8">
        <f t="shared" si="358"/>
        <v>0</v>
      </c>
      <c r="CN95" s="6">
        <f t="shared" si="337"/>
        <v>0</v>
      </c>
      <c r="CO95" s="2">
        <f t="shared" si="338"/>
        <v>1</v>
      </c>
      <c r="CP95" s="4">
        <f t="shared" si="339"/>
        <v>0</v>
      </c>
      <c r="CQ95" s="5">
        <f t="shared" si="359"/>
        <v>3</v>
      </c>
    </row>
    <row r="96" spans="2:95" ht="15" customHeight="1">
      <c r="B96" s="56" t="s">
        <v>60</v>
      </c>
      <c r="C96" s="56" t="s">
        <v>62</v>
      </c>
      <c r="D96" s="35"/>
      <c r="E96" s="36"/>
      <c r="F96" s="35"/>
      <c r="G96" s="36"/>
      <c r="H96" s="16" t="str">
        <f t="shared" si="340"/>
        <v xml:space="preserve"> </v>
      </c>
      <c r="I96" s="15">
        <f t="shared" si="360"/>
        <v>10</v>
      </c>
      <c r="J96" s="15">
        <f t="shared" si="372"/>
        <v>10</v>
      </c>
      <c r="K96" s="15">
        <f t="shared" si="373"/>
        <v>10</v>
      </c>
      <c r="L96" s="15">
        <f>IF(D92=D96,10,0)</f>
        <v>10</v>
      </c>
      <c r="M96" s="15">
        <f>IF(D91=D96,10,0)</f>
        <v>10</v>
      </c>
      <c r="N96" s="15">
        <f>IF(D90=D96,10,0)</f>
        <v>10</v>
      </c>
      <c r="O96" s="15"/>
      <c r="P96" s="15"/>
      <c r="Q96" s="15">
        <f t="shared" si="361"/>
        <v>10</v>
      </c>
      <c r="R96" s="15">
        <f t="shared" si="374"/>
        <v>10</v>
      </c>
      <c r="S96" s="15">
        <f t="shared" si="375"/>
        <v>10</v>
      </c>
      <c r="T96" s="15">
        <f>IF((D92+E92)=(D96+E96),10,0)</f>
        <v>10</v>
      </c>
      <c r="U96" s="15">
        <f>IF((D91+E91)=(D96+E96),10,0)</f>
        <v>10</v>
      </c>
      <c r="V96" s="15">
        <f>IF((D90+E90)=(D96+E96),10,0)</f>
        <v>10</v>
      </c>
      <c r="W96" s="15"/>
      <c r="X96" s="15"/>
      <c r="Y96" s="11">
        <f t="shared" si="362"/>
        <v>10</v>
      </c>
      <c r="Z96" s="11">
        <f t="shared" si="363"/>
        <v>10</v>
      </c>
      <c r="AA96" s="11">
        <f t="shared" si="376"/>
        <v>10</v>
      </c>
      <c r="AB96" s="11">
        <f>IF((L96+T96)=20,10,0)</f>
        <v>10</v>
      </c>
      <c r="AC96" s="11">
        <f>IF((M96+U96)=20,10,0)</f>
        <v>10</v>
      </c>
      <c r="AD96" s="11">
        <f>IF((N96+V96)=20,10,0)</f>
        <v>10</v>
      </c>
      <c r="AG96" s="19">
        <f t="shared" si="364"/>
        <v>10</v>
      </c>
      <c r="AH96" s="20" t="str">
        <f t="shared" si="365"/>
        <v xml:space="preserve"> </v>
      </c>
      <c r="AK96" s="56" t="s">
        <v>52</v>
      </c>
      <c r="AL96" s="56" t="s">
        <v>47</v>
      </c>
      <c r="AM96" s="35"/>
      <c r="AN96" s="36"/>
      <c r="AO96" s="35"/>
      <c r="AP96" s="36"/>
      <c r="AQ96" s="16" t="str">
        <f t="shared" si="341"/>
        <v xml:space="preserve"> </v>
      </c>
      <c r="AR96" s="15">
        <f t="shared" si="366"/>
        <v>10</v>
      </c>
      <c r="AS96" s="15">
        <f t="shared" si="377"/>
        <v>10</v>
      </c>
      <c r="AT96" s="15">
        <f t="shared" si="378"/>
        <v>10</v>
      </c>
      <c r="AU96" s="15">
        <f>IF(AM92=AM96,10,0)</f>
        <v>10</v>
      </c>
      <c r="AV96" s="15">
        <f>IF(AM91=AM96,10,0)</f>
        <v>10</v>
      </c>
      <c r="AW96" s="15">
        <f>IF(AM90=AM96,10,0)</f>
        <v>10</v>
      </c>
      <c r="AX96" s="15"/>
      <c r="AY96" s="15"/>
      <c r="AZ96" s="15">
        <f t="shared" si="367"/>
        <v>10</v>
      </c>
      <c r="BA96" s="15">
        <f t="shared" si="379"/>
        <v>10</v>
      </c>
      <c r="BB96" s="15">
        <f t="shared" si="380"/>
        <v>10</v>
      </c>
      <c r="BC96" s="15">
        <f>IF((AM92+AN92)=(AM96+AN96),10,0)</f>
        <v>10</v>
      </c>
      <c r="BD96" s="15">
        <f>IF((AM91+AN91)=(AM96+AN96),10,0)</f>
        <v>10</v>
      </c>
      <c r="BE96" s="15">
        <f>IF((AM90+AN90)=(AM96+AN96),10,0)</f>
        <v>10</v>
      </c>
      <c r="BF96" s="15"/>
      <c r="BG96" s="15"/>
      <c r="BH96" s="11">
        <f t="shared" si="368"/>
        <v>10</v>
      </c>
      <c r="BI96" s="11">
        <f t="shared" si="369"/>
        <v>10</v>
      </c>
      <c r="BJ96" s="11">
        <f t="shared" si="381"/>
        <v>10</v>
      </c>
      <c r="BK96" s="11">
        <f>IF((AU96+BC96)=20,10,0)</f>
        <v>10</v>
      </c>
      <c r="BL96" s="11">
        <f>IF((AV96+BD96)=20,10,0)</f>
        <v>10</v>
      </c>
      <c r="BM96" s="11">
        <f>IF((AW96+BE96)=20,10,0)</f>
        <v>10</v>
      </c>
      <c r="BP96" s="19">
        <f t="shared" si="370"/>
        <v>10</v>
      </c>
      <c r="BQ96" s="20" t="str">
        <f t="shared" si="371"/>
        <v xml:space="preserve"> </v>
      </c>
      <c r="BS96" s="1">
        <f t="shared" si="342"/>
        <v>3</v>
      </c>
      <c r="BT96" s="2" t="str">
        <f t="shared" si="343"/>
        <v>0</v>
      </c>
      <c r="BU96" s="3">
        <f t="shared" si="344"/>
        <v>3</v>
      </c>
      <c r="BV96" s="1">
        <f t="shared" si="345"/>
        <v>4</v>
      </c>
      <c r="BW96" s="2" t="str">
        <f t="shared" si="346"/>
        <v>0</v>
      </c>
      <c r="BX96" s="3">
        <f t="shared" si="347"/>
        <v>4</v>
      </c>
      <c r="BY96" s="7">
        <f t="shared" si="348"/>
        <v>0</v>
      </c>
      <c r="BZ96" s="8">
        <f t="shared" si="349"/>
        <v>0</v>
      </c>
      <c r="CA96" s="6">
        <f t="shared" si="334"/>
        <v>0</v>
      </c>
      <c r="CB96" s="2">
        <f t="shared" si="335"/>
        <v>1</v>
      </c>
      <c r="CC96" s="4">
        <f t="shared" si="336"/>
        <v>0</v>
      </c>
      <c r="CD96" s="5">
        <f t="shared" si="350"/>
        <v>3</v>
      </c>
      <c r="CF96" s="1">
        <f t="shared" si="351"/>
        <v>3</v>
      </c>
      <c r="CG96" s="2" t="str">
        <f t="shared" si="352"/>
        <v>0</v>
      </c>
      <c r="CH96" s="3">
        <f t="shared" si="353"/>
        <v>3</v>
      </c>
      <c r="CI96" s="1">
        <f t="shared" si="354"/>
        <v>4</v>
      </c>
      <c r="CJ96" s="2" t="str">
        <f t="shared" si="355"/>
        <v>0</v>
      </c>
      <c r="CK96" s="3">
        <f t="shared" si="356"/>
        <v>4</v>
      </c>
      <c r="CL96" s="7">
        <f t="shared" si="357"/>
        <v>0</v>
      </c>
      <c r="CM96" s="8">
        <f t="shared" si="358"/>
        <v>0</v>
      </c>
      <c r="CN96" s="6">
        <f t="shared" si="337"/>
        <v>0</v>
      </c>
      <c r="CO96" s="2">
        <f t="shared" si="338"/>
        <v>1</v>
      </c>
      <c r="CP96" s="4">
        <f t="shared" si="339"/>
        <v>0</v>
      </c>
      <c r="CQ96" s="5">
        <f t="shared" si="359"/>
        <v>3</v>
      </c>
    </row>
    <row r="97" spans="2:95" ht="15" customHeight="1">
      <c r="B97" s="56" t="s">
        <v>56</v>
      </c>
      <c r="C97" s="56" t="s">
        <v>57</v>
      </c>
      <c r="D97" s="35"/>
      <c r="E97" s="36"/>
      <c r="F97" s="35"/>
      <c r="G97" s="36"/>
      <c r="H97" s="16" t="str">
        <f t="shared" si="340"/>
        <v xml:space="preserve"> </v>
      </c>
      <c r="I97" s="15">
        <f t="shared" si="360"/>
        <v>10</v>
      </c>
      <c r="J97" s="15">
        <f t="shared" si="372"/>
        <v>10</v>
      </c>
      <c r="K97" s="15">
        <f t="shared" si="373"/>
        <v>10</v>
      </c>
      <c r="L97" s="15">
        <f>IF(D93=D97,10,0)</f>
        <v>10</v>
      </c>
      <c r="M97" s="15">
        <f>IF(D92=D97,10,0)</f>
        <v>10</v>
      </c>
      <c r="N97" s="15">
        <f>IF(D91=D97,10,0)</f>
        <v>10</v>
      </c>
      <c r="O97" s="15">
        <f>IF(D90=D97,10,0)</f>
        <v>10</v>
      </c>
      <c r="P97" s="15"/>
      <c r="Q97" s="15">
        <f t="shared" si="361"/>
        <v>10</v>
      </c>
      <c r="R97" s="15">
        <f t="shared" si="374"/>
        <v>10</v>
      </c>
      <c r="S97" s="15">
        <f t="shared" si="375"/>
        <v>10</v>
      </c>
      <c r="T97" s="15">
        <f>IF((D93+E93)=(D97+E97),10,0)</f>
        <v>10</v>
      </c>
      <c r="U97" s="15">
        <f>IF((D92+E92)=(D97+E97),10,0)</f>
        <v>10</v>
      </c>
      <c r="V97" s="15">
        <f>IF((D91+E91)=(D97+E97),10,0)</f>
        <v>10</v>
      </c>
      <c r="W97" s="15">
        <f>IF((D90+E90)=(D97+E97),10,0)</f>
        <v>10</v>
      </c>
      <c r="X97" s="15"/>
      <c r="Y97" s="11">
        <f t="shared" si="362"/>
        <v>10</v>
      </c>
      <c r="Z97" s="11">
        <f t="shared" si="363"/>
        <v>10</v>
      </c>
      <c r="AA97" s="11">
        <f t="shared" si="376"/>
        <v>10</v>
      </c>
      <c r="AB97" s="11">
        <f>IF((L97+T97)=20,10,0)</f>
        <v>10</v>
      </c>
      <c r="AC97" s="11">
        <f>IF((M97+U97)=20,10,0)</f>
        <v>10</v>
      </c>
      <c r="AD97" s="11">
        <f>IF((N97+V97)=20,10,0)</f>
        <v>10</v>
      </c>
      <c r="AE97" s="11">
        <f>IF((O97+W97)=20,10,0)</f>
        <v>10</v>
      </c>
      <c r="AG97" s="19">
        <f t="shared" si="364"/>
        <v>10</v>
      </c>
      <c r="AH97" s="20" t="str">
        <f t="shared" si="365"/>
        <v xml:space="preserve"> </v>
      </c>
      <c r="AK97" s="56" t="s">
        <v>56</v>
      </c>
      <c r="AL97" s="56" t="s">
        <v>50</v>
      </c>
      <c r="AM97" s="35"/>
      <c r="AN97" s="36"/>
      <c r="AO97" s="35"/>
      <c r="AP97" s="36"/>
      <c r="AQ97" s="16" t="str">
        <f t="shared" si="341"/>
        <v xml:space="preserve"> </v>
      </c>
      <c r="AR97" s="15">
        <f t="shared" si="366"/>
        <v>10</v>
      </c>
      <c r="AS97" s="15">
        <f t="shared" si="377"/>
        <v>10</v>
      </c>
      <c r="AT97" s="15">
        <f t="shared" si="378"/>
        <v>10</v>
      </c>
      <c r="AU97" s="15">
        <f>IF(AM93=AM97,10,0)</f>
        <v>10</v>
      </c>
      <c r="AV97" s="15">
        <f>IF(AM92=AM97,10,0)</f>
        <v>10</v>
      </c>
      <c r="AW97" s="15">
        <f>IF(AM91=AM97,10,0)</f>
        <v>10</v>
      </c>
      <c r="AX97" s="15">
        <f>IF(AM90=AM97,10,0)</f>
        <v>10</v>
      </c>
      <c r="AY97" s="15"/>
      <c r="AZ97" s="15">
        <f t="shared" si="367"/>
        <v>10</v>
      </c>
      <c r="BA97" s="15">
        <f t="shared" si="379"/>
        <v>10</v>
      </c>
      <c r="BB97" s="15">
        <f t="shared" si="380"/>
        <v>10</v>
      </c>
      <c r="BC97" s="15">
        <f>IF((AM93+AN93)=(AM97+AN97),10,0)</f>
        <v>10</v>
      </c>
      <c r="BD97" s="15">
        <f>IF((AM92+AN92)=(AM97+AN97),10,0)</f>
        <v>10</v>
      </c>
      <c r="BE97" s="15">
        <f>IF((AM91+AN91)=(AM97+AN97),10,0)</f>
        <v>10</v>
      </c>
      <c r="BF97" s="15">
        <f>IF((AM90+AN90)=(AM97+AN97),10,0)</f>
        <v>10</v>
      </c>
      <c r="BG97" s="15"/>
      <c r="BH97" s="11">
        <f t="shared" si="368"/>
        <v>10</v>
      </c>
      <c r="BI97" s="11">
        <f t="shared" si="369"/>
        <v>10</v>
      </c>
      <c r="BJ97" s="11">
        <f t="shared" si="381"/>
        <v>10</v>
      </c>
      <c r="BK97" s="11">
        <f>IF((AU97+BC97)=20,10,0)</f>
        <v>10</v>
      </c>
      <c r="BL97" s="11">
        <f>IF((AV97+BD97)=20,10,0)</f>
        <v>10</v>
      </c>
      <c r="BM97" s="11">
        <f>IF((AW97+BE97)=20,10,0)</f>
        <v>10</v>
      </c>
      <c r="BN97" s="11">
        <f>IF((AX97+BF97)=20,10,0)</f>
        <v>10</v>
      </c>
      <c r="BP97" s="19">
        <f t="shared" si="370"/>
        <v>10</v>
      </c>
      <c r="BQ97" s="20" t="str">
        <f t="shared" si="371"/>
        <v xml:space="preserve"> </v>
      </c>
      <c r="BS97" s="1">
        <f t="shared" si="342"/>
        <v>3</v>
      </c>
      <c r="BT97" s="2" t="str">
        <f t="shared" si="343"/>
        <v>0</v>
      </c>
      <c r="BU97" s="3">
        <f t="shared" si="344"/>
        <v>3</v>
      </c>
      <c r="BV97" s="1">
        <f t="shared" si="345"/>
        <v>4</v>
      </c>
      <c r="BW97" s="2" t="str">
        <f t="shared" si="346"/>
        <v>0</v>
      </c>
      <c r="BX97" s="3">
        <f t="shared" si="347"/>
        <v>4</v>
      </c>
      <c r="BY97" s="7">
        <f t="shared" si="348"/>
        <v>0</v>
      </c>
      <c r="BZ97" s="8">
        <f t="shared" si="349"/>
        <v>0</v>
      </c>
      <c r="CA97" s="6">
        <f t="shared" si="334"/>
        <v>0</v>
      </c>
      <c r="CB97" s="2">
        <f t="shared" si="335"/>
        <v>1</v>
      </c>
      <c r="CC97" s="4">
        <f t="shared" si="336"/>
        <v>0</v>
      </c>
      <c r="CD97" s="5">
        <f t="shared" si="350"/>
        <v>3</v>
      </c>
      <c r="CF97" s="1">
        <f t="shared" si="351"/>
        <v>3</v>
      </c>
      <c r="CG97" s="2" t="str">
        <f t="shared" si="352"/>
        <v>0</v>
      </c>
      <c r="CH97" s="3">
        <f t="shared" si="353"/>
        <v>3</v>
      </c>
      <c r="CI97" s="1">
        <f t="shared" si="354"/>
        <v>4</v>
      </c>
      <c r="CJ97" s="2" t="str">
        <f t="shared" si="355"/>
        <v>0</v>
      </c>
      <c r="CK97" s="3">
        <f t="shared" si="356"/>
        <v>4</v>
      </c>
      <c r="CL97" s="7">
        <f t="shared" si="357"/>
        <v>0</v>
      </c>
      <c r="CM97" s="8">
        <f t="shared" si="358"/>
        <v>0</v>
      </c>
      <c r="CN97" s="6">
        <f t="shared" si="337"/>
        <v>0</v>
      </c>
      <c r="CO97" s="2">
        <f t="shared" si="338"/>
        <v>1</v>
      </c>
      <c r="CP97" s="4">
        <f t="shared" si="339"/>
        <v>0</v>
      </c>
      <c r="CQ97" s="5">
        <f t="shared" si="359"/>
        <v>3</v>
      </c>
    </row>
    <row r="98" spans="2:95" ht="15" customHeight="1">
      <c r="B98" s="56" t="s">
        <v>54</v>
      </c>
      <c r="C98" s="56" t="s">
        <v>61</v>
      </c>
      <c r="D98" s="35"/>
      <c r="E98" s="36"/>
      <c r="F98" s="35"/>
      <c r="G98" s="36"/>
      <c r="H98" s="16" t="str">
        <f t="shared" si="340"/>
        <v xml:space="preserve"> </v>
      </c>
      <c r="I98" s="15">
        <f t="shared" si="360"/>
        <v>10</v>
      </c>
      <c r="J98" s="15">
        <f t="shared" si="372"/>
        <v>10</v>
      </c>
      <c r="K98" s="15">
        <f t="shared" si="373"/>
        <v>10</v>
      </c>
      <c r="L98" s="15">
        <f>IF(D94=D98,10,0)</f>
        <v>10</v>
      </c>
      <c r="M98" s="15">
        <f>IF(D93=D98,10,0)</f>
        <v>10</v>
      </c>
      <c r="N98" s="15">
        <f>IF(D92=D98,10,0)</f>
        <v>10</v>
      </c>
      <c r="O98" s="15">
        <f>IF(D91=D98,10,0)</f>
        <v>10</v>
      </c>
      <c r="P98" s="15">
        <f>IF(D90=D98,10,0)</f>
        <v>10</v>
      </c>
      <c r="Q98" s="15">
        <f t="shared" si="361"/>
        <v>10</v>
      </c>
      <c r="R98" s="15">
        <f t="shared" si="374"/>
        <v>10</v>
      </c>
      <c r="S98" s="15">
        <f t="shared" si="375"/>
        <v>10</v>
      </c>
      <c r="T98" s="15">
        <f>IF((D94+E94)=(D98+E98),10,0)</f>
        <v>10</v>
      </c>
      <c r="U98" s="15">
        <f>IF((D93+E93)=(D98+E98),10,0)</f>
        <v>10</v>
      </c>
      <c r="V98" s="15">
        <f>IF((D92+E92)=(D98+E98),10,0)</f>
        <v>10</v>
      </c>
      <c r="W98" s="15">
        <f>IF((D91+E91)=(D98+E98),10,0)</f>
        <v>10</v>
      </c>
      <c r="X98" s="15">
        <f>IF((D90+E90)=(D98+E98),10,0)</f>
        <v>10</v>
      </c>
      <c r="Y98" s="11">
        <f t="shared" si="362"/>
        <v>10</v>
      </c>
      <c r="Z98" s="11">
        <f t="shared" si="363"/>
        <v>10</v>
      </c>
      <c r="AA98" s="11">
        <f t="shared" si="376"/>
        <v>10</v>
      </c>
      <c r="AB98" s="11">
        <f>IF((L98+T98)=20,10,0)</f>
        <v>10</v>
      </c>
      <c r="AC98" s="11">
        <f>IF((M98+U98)=20,10,0)</f>
        <v>10</v>
      </c>
      <c r="AD98" s="11">
        <f>IF((N98+V98)=20,10,0)</f>
        <v>10</v>
      </c>
      <c r="AE98" s="11">
        <f>IF((O98+W98)=20,10,0)</f>
        <v>10</v>
      </c>
      <c r="AF98" s="11">
        <f>IF((P98+X98)=20,10,0)</f>
        <v>10</v>
      </c>
      <c r="AG98" s="21">
        <f t="shared" si="364"/>
        <v>10</v>
      </c>
      <c r="AH98" s="22" t="str">
        <f t="shared" si="365"/>
        <v xml:space="preserve"> </v>
      </c>
      <c r="AK98" s="56" t="s">
        <v>54</v>
      </c>
      <c r="AL98" s="56" t="s">
        <v>62</v>
      </c>
      <c r="AM98" s="35"/>
      <c r="AN98" s="36"/>
      <c r="AO98" s="35"/>
      <c r="AP98" s="36"/>
      <c r="AQ98" s="16" t="str">
        <f t="shared" si="341"/>
        <v xml:space="preserve"> </v>
      </c>
      <c r="AR98" s="15">
        <f t="shared" si="366"/>
        <v>10</v>
      </c>
      <c r="AS98" s="15">
        <f t="shared" si="377"/>
        <v>10</v>
      </c>
      <c r="AT98" s="15">
        <f t="shared" si="378"/>
        <v>10</v>
      </c>
      <c r="AU98" s="15">
        <f>IF(AM94=AM98,10,0)</f>
        <v>10</v>
      </c>
      <c r="AV98" s="15">
        <f>IF(AM93=AM98,10,0)</f>
        <v>10</v>
      </c>
      <c r="AW98" s="15">
        <f>IF(AM92=AM98,10,0)</f>
        <v>10</v>
      </c>
      <c r="AX98" s="15">
        <f>IF(AM91=AM98,10,0)</f>
        <v>10</v>
      </c>
      <c r="AY98" s="15">
        <f>IF(AM90=AM98,10,0)</f>
        <v>10</v>
      </c>
      <c r="AZ98" s="15">
        <f t="shared" si="367"/>
        <v>10</v>
      </c>
      <c r="BA98" s="15">
        <f t="shared" si="379"/>
        <v>10</v>
      </c>
      <c r="BB98" s="15">
        <f t="shared" si="380"/>
        <v>10</v>
      </c>
      <c r="BC98" s="15">
        <f>IF((AM94+AN94)=(AM98+AN98),10,0)</f>
        <v>10</v>
      </c>
      <c r="BD98" s="15">
        <f>IF((AM93+AN93)=(AM98+AN98),10,0)</f>
        <v>10</v>
      </c>
      <c r="BE98" s="15">
        <f>IF((AM92+AN92)=(AM98+AN98),10,0)</f>
        <v>10</v>
      </c>
      <c r="BF98" s="15">
        <f>IF((AM91+AN91)=(AM98+AN98),10,0)</f>
        <v>10</v>
      </c>
      <c r="BG98" s="15">
        <f>IF((AM90+AN90)=(AM98+AN98),10,0)</f>
        <v>10</v>
      </c>
      <c r="BH98" s="11">
        <f t="shared" si="368"/>
        <v>10</v>
      </c>
      <c r="BI98" s="11">
        <f t="shared" si="369"/>
        <v>10</v>
      </c>
      <c r="BJ98" s="11">
        <f t="shared" si="381"/>
        <v>10</v>
      </c>
      <c r="BK98" s="11">
        <f>IF((AU98+BC98)=20,10,0)</f>
        <v>10</v>
      </c>
      <c r="BL98" s="11">
        <f>IF((AV98+BD98)=20,10,0)</f>
        <v>10</v>
      </c>
      <c r="BM98" s="11">
        <f>IF((AW98+BE98)=20,10,0)</f>
        <v>10</v>
      </c>
      <c r="BN98" s="11">
        <f>IF((AX98+BF98)=20,10,0)</f>
        <v>10</v>
      </c>
      <c r="BO98" s="11">
        <f>IF((AY98+BG98)=20,10,0)</f>
        <v>10</v>
      </c>
      <c r="BP98" s="21">
        <f t="shared" si="370"/>
        <v>10</v>
      </c>
      <c r="BQ98" s="22" t="str">
        <f t="shared" si="371"/>
        <v xml:space="preserve"> </v>
      </c>
      <c r="BS98" s="1">
        <f t="shared" si="342"/>
        <v>3</v>
      </c>
      <c r="BT98" s="2" t="str">
        <f t="shared" si="343"/>
        <v>0</v>
      </c>
      <c r="BU98" s="3">
        <f t="shared" si="344"/>
        <v>3</v>
      </c>
      <c r="BV98" s="1">
        <f t="shared" si="345"/>
        <v>4</v>
      </c>
      <c r="BW98" s="2" t="str">
        <f t="shared" si="346"/>
        <v>0</v>
      </c>
      <c r="BX98" s="3">
        <f t="shared" si="347"/>
        <v>4</v>
      </c>
      <c r="BY98" s="7">
        <f t="shared" si="348"/>
        <v>0</v>
      </c>
      <c r="BZ98" s="8">
        <f t="shared" si="349"/>
        <v>0</v>
      </c>
      <c r="CA98" s="6">
        <f t="shared" si="334"/>
        <v>0</v>
      </c>
      <c r="CB98" s="2">
        <f t="shared" si="335"/>
        <v>1</v>
      </c>
      <c r="CC98" s="4">
        <f t="shared" si="336"/>
        <v>0</v>
      </c>
      <c r="CD98" s="5">
        <f t="shared" si="350"/>
        <v>3</v>
      </c>
      <c r="CF98" s="1">
        <f t="shared" si="351"/>
        <v>3</v>
      </c>
      <c r="CG98" s="2" t="str">
        <f t="shared" si="352"/>
        <v>0</v>
      </c>
      <c r="CH98" s="3">
        <f t="shared" si="353"/>
        <v>3</v>
      </c>
      <c r="CI98" s="1">
        <f t="shared" si="354"/>
        <v>4</v>
      </c>
      <c r="CJ98" s="2" t="str">
        <f t="shared" si="355"/>
        <v>0</v>
      </c>
      <c r="CK98" s="3">
        <f t="shared" si="356"/>
        <v>4</v>
      </c>
      <c r="CL98" s="7">
        <f t="shared" si="357"/>
        <v>0</v>
      </c>
      <c r="CM98" s="8">
        <f t="shared" si="358"/>
        <v>0</v>
      </c>
      <c r="CN98" s="6">
        <f t="shared" si="337"/>
        <v>0</v>
      </c>
      <c r="CO98" s="2">
        <f t="shared" si="338"/>
        <v>1</v>
      </c>
      <c r="CP98" s="4">
        <f t="shared" si="339"/>
        <v>0</v>
      </c>
      <c r="CQ98" s="5">
        <f t="shared" si="359"/>
        <v>3</v>
      </c>
    </row>
    <row r="99" spans="2:95" ht="14.25">
      <c r="B99" s="23" t="str">
        <f>IF(AH99&gt;5,"Tipp prüfen"," ")</f>
        <v xml:space="preserve"> </v>
      </c>
      <c r="C99" s="47" t="s">
        <v>4</v>
      </c>
      <c r="D99" s="63" t="str">
        <f>IF(E98=""," ",SUM(D90:E98))</f>
        <v xml:space="preserve"> </v>
      </c>
      <c r="E99" s="63"/>
      <c r="F99" s="63" t="str">
        <f>IF(G98=""," ",SUM(F90:G98))</f>
        <v xml:space="preserve"> </v>
      </c>
      <c r="G99" s="63"/>
      <c r="H99" s="25" t="str">
        <f>IF(G90=""," ",SUM(H90:H98))</f>
        <v xml:space="preserve"> </v>
      </c>
      <c r="AG99" s="15">
        <f>SUM(AG90:AG98)</f>
        <v>60</v>
      </c>
      <c r="AH99" s="15">
        <f>SUM(AH90:AH98)</f>
        <v>0</v>
      </c>
      <c r="AK99" s="23" t="str">
        <f>IF(BQ99&gt;5,"Tipp prüfen"," ")</f>
        <v xml:space="preserve"> </v>
      </c>
      <c r="AL99" s="47" t="s">
        <v>4</v>
      </c>
      <c r="AM99" s="63" t="str">
        <f>IF(AN98=""," ",SUM(AM90:AN98))</f>
        <v xml:space="preserve"> </v>
      </c>
      <c r="AN99" s="63"/>
      <c r="AO99" s="63" t="str">
        <f>IF(AP98=""," ",SUM(AO90:AP98))</f>
        <v xml:space="preserve"> </v>
      </c>
      <c r="AP99" s="63"/>
      <c r="AQ99" s="25" t="str">
        <f>IF(AP90=""," ",SUM(AQ90:AQ98))</f>
        <v xml:space="preserve"> </v>
      </c>
      <c r="BP99" s="15">
        <f>SUM(BP90:BP98)</f>
        <v>60</v>
      </c>
      <c r="BQ99" s="15">
        <f>SUM(BQ90:BQ98)</f>
        <v>0</v>
      </c>
    </row>
    <row r="100" spans="2:95" ht="6" customHeight="1"/>
    <row r="101" spans="2:95">
      <c r="B101" s="13" t="s">
        <v>17</v>
      </c>
      <c r="C101" s="52"/>
      <c r="D101" s="57" t="s">
        <v>1</v>
      </c>
      <c r="E101" s="58"/>
      <c r="F101" s="59" t="s">
        <v>2</v>
      </c>
      <c r="G101" s="59"/>
      <c r="H101" s="14" t="s">
        <v>3</v>
      </c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AK101" s="30"/>
      <c r="AL101" s="48"/>
      <c r="AM101" s="69"/>
      <c r="AN101" s="69"/>
      <c r="AO101" s="69"/>
      <c r="AP101" s="69"/>
      <c r="AQ101" s="31"/>
      <c r="AR101" s="29"/>
      <c r="AS101" s="29"/>
      <c r="AT101" s="29"/>
      <c r="AU101" s="29"/>
      <c r="AV101" s="29"/>
      <c r="AW101" s="29"/>
      <c r="AX101" s="29"/>
      <c r="AY101" s="29"/>
      <c r="AZ101" s="29"/>
      <c r="BA101" s="29"/>
      <c r="BB101" s="29"/>
      <c r="BC101" s="29"/>
      <c r="BD101" s="29"/>
      <c r="BE101" s="29"/>
      <c r="BF101" s="29"/>
      <c r="BG101" s="29"/>
      <c r="BH101" s="32"/>
      <c r="BI101" s="32"/>
      <c r="BJ101" s="32"/>
      <c r="BK101" s="32"/>
      <c r="BL101" s="32"/>
      <c r="BM101" s="32"/>
      <c r="BN101" s="32"/>
      <c r="BO101" s="32"/>
      <c r="BP101" s="32"/>
      <c r="BQ101" s="32"/>
      <c r="BR101" s="32"/>
    </row>
    <row r="102" spans="2:95" ht="15" customHeight="1">
      <c r="B102" s="56" t="s">
        <v>61</v>
      </c>
      <c r="C102" s="56" t="s">
        <v>53</v>
      </c>
      <c r="D102" s="35"/>
      <c r="E102" s="36"/>
      <c r="F102" s="35"/>
      <c r="G102" s="36"/>
      <c r="H102" s="16" t="str">
        <f>IF(G102=""," ",CD102)</f>
        <v xml:space="preserve"> </v>
      </c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AG102" s="17"/>
      <c r="AH102" s="18"/>
      <c r="AK102" s="32"/>
      <c r="AL102" s="49"/>
      <c r="AM102" s="29"/>
      <c r="AN102" s="29"/>
      <c r="AO102" s="29"/>
      <c r="AP102" s="29"/>
      <c r="AQ102" s="29"/>
      <c r="AR102" s="29"/>
      <c r="AS102" s="29"/>
      <c r="AT102" s="29"/>
      <c r="AU102" s="29"/>
      <c r="AV102" s="29"/>
      <c r="AW102" s="29"/>
      <c r="AX102" s="29"/>
      <c r="AY102" s="29"/>
      <c r="AZ102" s="29"/>
      <c r="BA102" s="29"/>
      <c r="BB102" s="29"/>
      <c r="BC102" s="29"/>
      <c r="BD102" s="29"/>
      <c r="BE102" s="29"/>
      <c r="BF102" s="29"/>
      <c r="BG102" s="29"/>
      <c r="BH102" s="32"/>
      <c r="BI102" s="32"/>
      <c r="BJ102" s="32"/>
      <c r="BK102" s="32"/>
      <c r="BL102" s="32"/>
      <c r="BM102" s="32"/>
      <c r="BN102" s="32"/>
      <c r="BO102" s="32"/>
      <c r="BP102" s="29"/>
      <c r="BQ102" s="29"/>
      <c r="BR102" s="32"/>
      <c r="BS102" s="1">
        <f>IF(D102&gt;E102,"1",3)</f>
        <v>3</v>
      </c>
      <c r="BT102" s="2" t="str">
        <f>IF(D102=E102,"0",3)</f>
        <v>0</v>
      </c>
      <c r="BU102" s="3">
        <f>IF(D102&lt;E102,"2",3)</f>
        <v>3</v>
      </c>
      <c r="BV102" s="1">
        <f>IF(F102&gt;G102,"1",4)</f>
        <v>4</v>
      </c>
      <c r="BW102" s="2" t="str">
        <f>IF(F102=G102,"0",4)</f>
        <v>0</v>
      </c>
      <c r="BX102" s="3">
        <f>IF(F102&lt;G102,"2",4)</f>
        <v>4</v>
      </c>
      <c r="BY102" s="7">
        <f>COUNTIF(D102,F102)</f>
        <v>0</v>
      </c>
      <c r="BZ102" s="8">
        <f>COUNTIF(E102,G102)</f>
        <v>0</v>
      </c>
      <c r="CA102" s="6">
        <f t="shared" ref="CA102:CA110" si="382">COUNTIF(BS102:BU102,BV102)</f>
        <v>0</v>
      </c>
      <c r="CB102" s="2">
        <f t="shared" ref="CB102:CB110" si="383">COUNTIF(BS102:BU102,BW102)</f>
        <v>1</v>
      </c>
      <c r="CC102" s="4">
        <f t="shared" ref="CC102:CC110" si="384">COUNTIF(BS102:BU102,BX102)</f>
        <v>0</v>
      </c>
      <c r="CD102" s="5">
        <f>(SUM(CA102:CC102)*3+BY102+BZ102)</f>
        <v>3</v>
      </c>
    </row>
    <row r="103" spans="2:95" ht="15" customHeight="1">
      <c r="B103" s="56" t="s">
        <v>62</v>
      </c>
      <c r="C103" s="56" t="s">
        <v>45</v>
      </c>
      <c r="D103" s="35"/>
      <c r="E103" s="36"/>
      <c r="F103" s="35"/>
      <c r="G103" s="36"/>
      <c r="H103" s="16" t="str">
        <f t="shared" ref="H103:H110" si="385">IF(G103=""," ",CD103)</f>
        <v xml:space="preserve"> </v>
      </c>
      <c r="I103" s="15">
        <f>IF(D102=D103,10,0)</f>
        <v>10</v>
      </c>
      <c r="J103" s="15"/>
      <c r="K103" s="15"/>
      <c r="L103" s="15"/>
      <c r="M103" s="15"/>
      <c r="N103" s="15"/>
      <c r="O103" s="15"/>
      <c r="P103" s="15"/>
      <c r="Q103" s="15">
        <f>IF((D102+E102)=(D103+E103),10,0)</f>
        <v>10</v>
      </c>
      <c r="R103" s="15"/>
      <c r="S103" s="15"/>
      <c r="T103" s="15"/>
      <c r="U103" s="15"/>
      <c r="V103" s="15"/>
      <c r="W103" s="15"/>
      <c r="X103" s="15"/>
      <c r="Y103" s="11">
        <f>IF((I103+Q103)=20,10,0)</f>
        <v>10</v>
      </c>
      <c r="AG103" s="19">
        <f>IF((Y103+Z103+AA103+AB103+AC103+AD103+AE103+AF103)&gt;20,10,0)</f>
        <v>0</v>
      </c>
      <c r="AH103" s="20" t="str">
        <f>IF(E103=""," ",AG103)</f>
        <v xml:space="preserve"> </v>
      </c>
      <c r="AK103" s="32"/>
      <c r="AL103" s="49"/>
      <c r="AM103" s="29"/>
      <c r="AN103" s="29"/>
      <c r="AO103" s="29"/>
      <c r="AP103" s="29"/>
      <c r="AQ103" s="29"/>
      <c r="AR103" s="29"/>
      <c r="AS103" s="29"/>
      <c r="AT103" s="29"/>
      <c r="AU103" s="29"/>
      <c r="AV103" s="29"/>
      <c r="AW103" s="29"/>
      <c r="AX103" s="29"/>
      <c r="AY103" s="29"/>
      <c r="AZ103" s="29"/>
      <c r="BA103" s="29"/>
      <c r="BB103" s="29"/>
      <c r="BC103" s="29"/>
      <c r="BD103" s="29"/>
      <c r="BE103" s="29"/>
      <c r="BF103" s="29"/>
      <c r="BG103" s="29"/>
      <c r="BH103" s="32"/>
      <c r="BI103" s="32"/>
      <c r="BJ103" s="32"/>
      <c r="BK103" s="32"/>
      <c r="BL103" s="32"/>
      <c r="BM103" s="32"/>
      <c r="BN103" s="32"/>
      <c r="BO103" s="32"/>
      <c r="BP103" s="29"/>
      <c r="BQ103" s="29"/>
      <c r="BR103" s="32"/>
      <c r="BS103" s="1">
        <f t="shared" ref="BS103:BS110" si="386">IF(D103&gt;E103,"1",3)</f>
        <v>3</v>
      </c>
      <c r="BT103" s="2" t="str">
        <f t="shared" ref="BT103:BT110" si="387">IF(D103=E103,"0",3)</f>
        <v>0</v>
      </c>
      <c r="BU103" s="3">
        <f t="shared" ref="BU103:BU110" si="388">IF(D103&lt;E103,"2",3)</f>
        <v>3</v>
      </c>
      <c r="BV103" s="1">
        <f t="shared" ref="BV103:BV110" si="389">IF(F103&gt;G103,"1",4)</f>
        <v>4</v>
      </c>
      <c r="BW103" s="2" t="str">
        <f t="shared" ref="BW103:BW110" si="390">IF(F103=G103,"0",4)</f>
        <v>0</v>
      </c>
      <c r="BX103" s="3">
        <f t="shared" ref="BX103:BX110" si="391">IF(F103&lt;G103,"2",4)</f>
        <v>4</v>
      </c>
      <c r="BY103" s="7">
        <f t="shared" ref="BY103:BY110" si="392">COUNTIF(D103,F103)</f>
        <v>0</v>
      </c>
      <c r="BZ103" s="8">
        <f t="shared" ref="BZ103:BZ110" si="393">COUNTIF(E103,G103)</f>
        <v>0</v>
      </c>
      <c r="CA103" s="6">
        <f t="shared" si="382"/>
        <v>0</v>
      </c>
      <c r="CB103" s="2">
        <f t="shared" si="383"/>
        <v>1</v>
      </c>
      <c r="CC103" s="4">
        <f t="shared" si="384"/>
        <v>0</v>
      </c>
      <c r="CD103" s="5">
        <f t="shared" ref="CD103:CD110" si="394">(SUM(CA103:CC103)*3+BY103+BZ103)</f>
        <v>3</v>
      </c>
    </row>
    <row r="104" spans="2:95" ht="15" customHeight="1">
      <c r="B104" s="56" t="s">
        <v>51</v>
      </c>
      <c r="C104" s="56" t="s">
        <v>55</v>
      </c>
      <c r="D104" s="35"/>
      <c r="E104" s="36"/>
      <c r="F104" s="35"/>
      <c r="G104" s="36"/>
      <c r="H104" s="16" t="str">
        <f t="shared" si="385"/>
        <v xml:space="preserve"> </v>
      </c>
      <c r="I104" s="15">
        <f t="shared" ref="I104:I110" si="395">IF(D103=D104,10,0)</f>
        <v>10</v>
      </c>
      <c r="J104" s="15">
        <f>IF(D102=D104,10,0)</f>
        <v>10</v>
      </c>
      <c r="K104" s="15"/>
      <c r="L104" s="15"/>
      <c r="M104" s="15"/>
      <c r="N104" s="15"/>
      <c r="O104" s="15"/>
      <c r="P104" s="15"/>
      <c r="Q104" s="15">
        <f t="shared" ref="Q104:Q110" si="396">IF((D103+E103)=(D104+E104),10,0)</f>
        <v>10</v>
      </c>
      <c r="R104" s="15">
        <f>IF((D102+E102)=(D104+E104),10,0)</f>
        <v>10</v>
      </c>
      <c r="S104" s="15"/>
      <c r="T104" s="15"/>
      <c r="U104" s="15"/>
      <c r="V104" s="15"/>
      <c r="W104" s="15"/>
      <c r="X104" s="15"/>
      <c r="Y104" s="11">
        <f t="shared" ref="Y104:Y110" si="397">IF((I104+Q104)=20,10,0)</f>
        <v>10</v>
      </c>
      <c r="Z104" s="11">
        <f t="shared" ref="Z104:Z110" si="398">IF((J104+R104)=20,10,0)</f>
        <v>10</v>
      </c>
      <c r="AG104" s="19">
        <f t="shared" ref="AG104:AG110" si="399">IF((Y104+Z104+AA104+AB104+AC104+AD104+AE104+AF104)&gt;20,10,0)</f>
        <v>0</v>
      </c>
      <c r="AH104" s="20" t="str">
        <f t="shared" ref="AH104:AH110" si="400">IF(E104=""," ",AG104)</f>
        <v xml:space="preserve"> </v>
      </c>
      <c r="AK104" s="32"/>
      <c r="AL104" s="49"/>
      <c r="AM104" s="29"/>
      <c r="AN104" s="29"/>
      <c r="AO104" s="29"/>
      <c r="AP104" s="29"/>
      <c r="AQ104" s="29"/>
      <c r="AR104" s="29"/>
      <c r="AS104" s="29"/>
      <c r="AT104" s="29"/>
      <c r="AU104" s="29"/>
      <c r="AV104" s="29"/>
      <c r="AW104" s="29"/>
      <c r="AX104" s="29"/>
      <c r="AY104" s="29"/>
      <c r="AZ104" s="29"/>
      <c r="BA104" s="29"/>
      <c r="BB104" s="29"/>
      <c r="BC104" s="29"/>
      <c r="BD104" s="29"/>
      <c r="BE104" s="29"/>
      <c r="BF104" s="29"/>
      <c r="BG104" s="29"/>
      <c r="BH104" s="32"/>
      <c r="BI104" s="32"/>
      <c r="BJ104" s="32"/>
      <c r="BK104" s="32"/>
      <c r="BL104" s="32"/>
      <c r="BM104" s="32"/>
      <c r="BN104" s="32"/>
      <c r="BO104" s="32"/>
      <c r="BP104" s="29"/>
      <c r="BQ104" s="29"/>
      <c r="BR104" s="32"/>
      <c r="BS104" s="1">
        <f t="shared" si="386"/>
        <v>3</v>
      </c>
      <c r="BT104" s="2" t="str">
        <f t="shared" si="387"/>
        <v>0</v>
      </c>
      <c r="BU104" s="3">
        <f t="shared" si="388"/>
        <v>3</v>
      </c>
      <c r="BV104" s="1">
        <f t="shared" si="389"/>
        <v>4</v>
      </c>
      <c r="BW104" s="2" t="str">
        <f t="shared" si="390"/>
        <v>0</v>
      </c>
      <c r="BX104" s="3">
        <f t="shared" si="391"/>
        <v>4</v>
      </c>
      <c r="BY104" s="7">
        <f t="shared" si="392"/>
        <v>0</v>
      </c>
      <c r="BZ104" s="8">
        <f t="shared" si="393"/>
        <v>0</v>
      </c>
      <c r="CA104" s="6">
        <f t="shared" si="382"/>
        <v>0</v>
      </c>
      <c r="CB104" s="2">
        <f t="shared" si="383"/>
        <v>1</v>
      </c>
      <c r="CC104" s="4">
        <f t="shared" si="384"/>
        <v>0</v>
      </c>
      <c r="CD104" s="5">
        <f t="shared" si="394"/>
        <v>3</v>
      </c>
    </row>
    <row r="105" spans="2:95" ht="15" customHeight="1">
      <c r="B105" s="56" t="s">
        <v>46</v>
      </c>
      <c r="C105" s="56" t="s">
        <v>49</v>
      </c>
      <c r="D105" s="35"/>
      <c r="E105" s="36"/>
      <c r="F105" s="35"/>
      <c r="G105" s="36"/>
      <c r="H105" s="16" t="str">
        <f t="shared" si="385"/>
        <v xml:space="preserve"> </v>
      </c>
      <c r="I105" s="15">
        <f t="shared" si="395"/>
        <v>10</v>
      </c>
      <c r="J105" s="15">
        <f t="shared" ref="J105:J110" si="401">IF(D103=D105,10,0)</f>
        <v>10</v>
      </c>
      <c r="K105" s="15">
        <f t="shared" ref="K105:K110" si="402">IF(D102=D105,10,0)</f>
        <v>10</v>
      </c>
      <c r="L105" s="15"/>
      <c r="M105" s="15"/>
      <c r="N105" s="15"/>
      <c r="O105" s="15"/>
      <c r="P105" s="15"/>
      <c r="Q105" s="15">
        <f t="shared" si="396"/>
        <v>10</v>
      </c>
      <c r="R105" s="15">
        <f t="shared" ref="R105:R110" si="403">IF((D103+E103)=(D105+E105),10,0)</f>
        <v>10</v>
      </c>
      <c r="S105" s="15">
        <f t="shared" ref="S105:S110" si="404">IF((D102+E102)=(D105+E105),10,0)</f>
        <v>10</v>
      </c>
      <c r="T105" s="15"/>
      <c r="U105" s="15"/>
      <c r="V105" s="15"/>
      <c r="W105" s="15"/>
      <c r="X105" s="15"/>
      <c r="Y105" s="11">
        <f t="shared" si="397"/>
        <v>10</v>
      </c>
      <c r="Z105" s="11">
        <f t="shared" si="398"/>
        <v>10</v>
      </c>
      <c r="AA105" s="11">
        <f t="shared" ref="AA105:AA110" si="405">IF((K105+S105)=20,10,0)</f>
        <v>10</v>
      </c>
      <c r="AG105" s="19">
        <f t="shared" si="399"/>
        <v>10</v>
      </c>
      <c r="AH105" s="20" t="str">
        <f t="shared" si="400"/>
        <v xml:space="preserve"> </v>
      </c>
      <c r="AK105" s="32"/>
      <c r="AL105" s="49"/>
      <c r="AM105" s="29"/>
      <c r="AN105" s="29"/>
      <c r="AO105" s="29"/>
      <c r="AP105" s="29"/>
      <c r="AQ105" s="29"/>
      <c r="AR105" s="29"/>
      <c r="AS105" s="29"/>
      <c r="AT105" s="29"/>
      <c r="AU105" s="29"/>
      <c r="AV105" s="29"/>
      <c r="AW105" s="29"/>
      <c r="AX105" s="29"/>
      <c r="AY105" s="29"/>
      <c r="AZ105" s="29"/>
      <c r="BA105" s="29"/>
      <c r="BB105" s="29"/>
      <c r="BC105" s="29"/>
      <c r="BD105" s="29"/>
      <c r="BE105" s="29"/>
      <c r="BF105" s="29"/>
      <c r="BG105" s="29"/>
      <c r="BH105" s="32"/>
      <c r="BI105" s="32"/>
      <c r="BJ105" s="32"/>
      <c r="BK105" s="32"/>
      <c r="BL105" s="32"/>
      <c r="BM105" s="32"/>
      <c r="BN105" s="32"/>
      <c r="BO105" s="32"/>
      <c r="BP105" s="29"/>
      <c r="BQ105" s="29"/>
      <c r="BR105" s="32"/>
      <c r="BS105" s="1">
        <f t="shared" si="386"/>
        <v>3</v>
      </c>
      <c r="BT105" s="2" t="str">
        <f t="shared" si="387"/>
        <v>0</v>
      </c>
      <c r="BU105" s="3">
        <f t="shared" si="388"/>
        <v>3</v>
      </c>
      <c r="BV105" s="1">
        <f t="shared" si="389"/>
        <v>4</v>
      </c>
      <c r="BW105" s="2" t="str">
        <f t="shared" si="390"/>
        <v>0</v>
      </c>
      <c r="BX105" s="3">
        <f t="shared" si="391"/>
        <v>4</v>
      </c>
      <c r="BY105" s="7">
        <f t="shared" si="392"/>
        <v>0</v>
      </c>
      <c r="BZ105" s="8">
        <f t="shared" si="393"/>
        <v>0</v>
      </c>
      <c r="CA105" s="6">
        <f t="shared" si="382"/>
        <v>0</v>
      </c>
      <c r="CB105" s="2">
        <f t="shared" si="383"/>
        <v>1</v>
      </c>
      <c r="CC105" s="4">
        <f t="shared" si="384"/>
        <v>0</v>
      </c>
      <c r="CD105" s="5">
        <f t="shared" si="394"/>
        <v>3</v>
      </c>
    </row>
    <row r="106" spans="2:95" ht="15" customHeight="1">
      <c r="B106" s="56" t="s">
        <v>48</v>
      </c>
      <c r="C106" s="56" t="s">
        <v>59</v>
      </c>
      <c r="D106" s="35"/>
      <c r="E106" s="36"/>
      <c r="F106" s="35"/>
      <c r="G106" s="36"/>
      <c r="H106" s="16" t="str">
        <f t="shared" si="385"/>
        <v xml:space="preserve"> </v>
      </c>
      <c r="I106" s="15">
        <f t="shared" si="395"/>
        <v>10</v>
      </c>
      <c r="J106" s="15">
        <f t="shared" si="401"/>
        <v>10</v>
      </c>
      <c r="K106" s="15">
        <f t="shared" si="402"/>
        <v>10</v>
      </c>
      <c r="L106" s="15">
        <f>IF(D102=D106,10,0)</f>
        <v>10</v>
      </c>
      <c r="M106" s="15"/>
      <c r="N106" s="15"/>
      <c r="O106" s="15"/>
      <c r="P106" s="15"/>
      <c r="Q106" s="15">
        <f t="shared" si="396"/>
        <v>10</v>
      </c>
      <c r="R106" s="15">
        <f t="shared" si="403"/>
        <v>10</v>
      </c>
      <c r="S106" s="15">
        <f t="shared" si="404"/>
        <v>10</v>
      </c>
      <c r="T106" s="15">
        <f>IF((D102+E102)=(D106+E106),10,0)</f>
        <v>10</v>
      </c>
      <c r="U106" s="15"/>
      <c r="V106" s="15"/>
      <c r="W106" s="15"/>
      <c r="X106" s="15"/>
      <c r="Y106" s="11">
        <f t="shared" si="397"/>
        <v>10</v>
      </c>
      <c r="Z106" s="11">
        <f t="shared" si="398"/>
        <v>10</v>
      </c>
      <c r="AA106" s="11">
        <f t="shared" si="405"/>
        <v>10</v>
      </c>
      <c r="AB106" s="11">
        <f>IF((L106+T106)=20,10,0)</f>
        <v>10</v>
      </c>
      <c r="AG106" s="19">
        <f t="shared" si="399"/>
        <v>10</v>
      </c>
      <c r="AH106" s="20" t="str">
        <f t="shared" si="400"/>
        <v xml:space="preserve"> </v>
      </c>
      <c r="AK106" s="32"/>
      <c r="AL106" s="49"/>
      <c r="AM106" s="29"/>
      <c r="AN106" s="29"/>
      <c r="AO106" s="29"/>
      <c r="AP106" s="29"/>
      <c r="AQ106" s="29"/>
      <c r="AR106" s="29"/>
      <c r="AS106" s="29"/>
      <c r="AT106" s="29"/>
      <c r="AU106" s="29"/>
      <c r="AV106" s="29"/>
      <c r="AW106" s="29"/>
      <c r="AX106" s="29"/>
      <c r="AY106" s="29"/>
      <c r="AZ106" s="29"/>
      <c r="BA106" s="29"/>
      <c r="BB106" s="29"/>
      <c r="BC106" s="29"/>
      <c r="BD106" s="29"/>
      <c r="BE106" s="29"/>
      <c r="BF106" s="29"/>
      <c r="BG106" s="29"/>
      <c r="BH106" s="32"/>
      <c r="BI106" s="32"/>
      <c r="BJ106" s="32"/>
      <c r="BK106" s="32"/>
      <c r="BL106" s="32"/>
      <c r="BM106" s="32"/>
      <c r="BN106" s="32"/>
      <c r="BO106" s="32"/>
      <c r="BP106" s="29"/>
      <c r="BQ106" s="29"/>
      <c r="BR106" s="32"/>
      <c r="BS106" s="1">
        <f t="shared" si="386"/>
        <v>3</v>
      </c>
      <c r="BT106" s="2" t="str">
        <f t="shared" si="387"/>
        <v>0</v>
      </c>
      <c r="BU106" s="3">
        <f t="shared" si="388"/>
        <v>3</v>
      </c>
      <c r="BV106" s="1">
        <f t="shared" si="389"/>
        <v>4</v>
      </c>
      <c r="BW106" s="2" t="str">
        <f t="shared" si="390"/>
        <v>0</v>
      </c>
      <c r="BX106" s="3">
        <f t="shared" si="391"/>
        <v>4</v>
      </c>
      <c r="BY106" s="7">
        <f t="shared" si="392"/>
        <v>0</v>
      </c>
      <c r="BZ106" s="8">
        <f t="shared" si="393"/>
        <v>0</v>
      </c>
      <c r="CA106" s="6">
        <f t="shared" si="382"/>
        <v>0</v>
      </c>
      <c r="CB106" s="2">
        <f t="shared" si="383"/>
        <v>1</v>
      </c>
      <c r="CC106" s="4">
        <f t="shared" si="384"/>
        <v>0</v>
      </c>
      <c r="CD106" s="5">
        <f t="shared" si="394"/>
        <v>3</v>
      </c>
    </row>
    <row r="107" spans="2:95" ht="15" customHeight="1">
      <c r="B107" s="56" t="s">
        <v>60</v>
      </c>
      <c r="C107" s="56" t="s">
        <v>54</v>
      </c>
      <c r="D107" s="35"/>
      <c r="E107" s="36"/>
      <c r="F107" s="35"/>
      <c r="G107" s="36"/>
      <c r="H107" s="16" t="str">
        <f t="shared" si="385"/>
        <v xml:space="preserve"> </v>
      </c>
      <c r="I107" s="15">
        <f t="shared" si="395"/>
        <v>10</v>
      </c>
      <c r="J107" s="15">
        <f t="shared" si="401"/>
        <v>10</v>
      </c>
      <c r="K107" s="15">
        <f t="shared" si="402"/>
        <v>10</v>
      </c>
      <c r="L107" s="15">
        <f>IF(D103=D107,10,0)</f>
        <v>10</v>
      </c>
      <c r="M107" s="15">
        <f>IF(D102=D107,10,0)</f>
        <v>10</v>
      </c>
      <c r="N107" s="15"/>
      <c r="O107" s="15"/>
      <c r="P107" s="15"/>
      <c r="Q107" s="15">
        <f t="shared" si="396"/>
        <v>10</v>
      </c>
      <c r="R107" s="15">
        <f t="shared" si="403"/>
        <v>10</v>
      </c>
      <c r="S107" s="15">
        <f t="shared" si="404"/>
        <v>10</v>
      </c>
      <c r="T107" s="15">
        <f>IF((D103+E103)=(D107+E107),10,0)</f>
        <v>10</v>
      </c>
      <c r="U107" s="15">
        <f>IF((D102+E102)=(D107+E107),10,0)</f>
        <v>10</v>
      </c>
      <c r="V107" s="15"/>
      <c r="W107" s="15"/>
      <c r="X107" s="15"/>
      <c r="Y107" s="11">
        <f t="shared" si="397"/>
        <v>10</v>
      </c>
      <c r="Z107" s="11">
        <f t="shared" si="398"/>
        <v>10</v>
      </c>
      <c r="AA107" s="11">
        <f t="shared" si="405"/>
        <v>10</v>
      </c>
      <c r="AB107" s="11">
        <f>IF((L107+T107)=20,10,0)</f>
        <v>10</v>
      </c>
      <c r="AC107" s="11">
        <f>IF((M107+U107)=20,10,0)</f>
        <v>10</v>
      </c>
      <c r="AG107" s="19">
        <f t="shared" si="399"/>
        <v>10</v>
      </c>
      <c r="AH107" s="20" t="str">
        <f t="shared" si="400"/>
        <v xml:space="preserve"> </v>
      </c>
      <c r="AK107" s="32"/>
      <c r="AL107" s="49"/>
      <c r="AM107" s="29"/>
      <c r="AN107" s="29"/>
      <c r="AO107" s="29"/>
      <c r="AP107" s="29"/>
      <c r="AQ107" s="29"/>
      <c r="AR107" s="29"/>
      <c r="AS107" s="29"/>
      <c r="AT107" s="29"/>
      <c r="AU107" s="29"/>
      <c r="AV107" s="29"/>
      <c r="AW107" s="29"/>
      <c r="AX107" s="29"/>
      <c r="AY107" s="29"/>
      <c r="AZ107" s="29"/>
      <c r="BA107" s="29"/>
      <c r="BB107" s="29"/>
      <c r="BC107" s="29"/>
      <c r="BD107" s="29"/>
      <c r="BE107" s="29"/>
      <c r="BF107" s="29"/>
      <c r="BG107" s="29"/>
      <c r="BH107" s="32"/>
      <c r="BI107" s="32"/>
      <c r="BJ107" s="32"/>
      <c r="BK107" s="32"/>
      <c r="BL107" s="32"/>
      <c r="BM107" s="32"/>
      <c r="BN107" s="32"/>
      <c r="BO107" s="32"/>
      <c r="BP107" s="29"/>
      <c r="BQ107" s="29"/>
      <c r="BR107" s="32"/>
      <c r="BS107" s="1">
        <f t="shared" si="386"/>
        <v>3</v>
      </c>
      <c r="BT107" s="2" t="str">
        <f t="shared" si="387"/>
        <v>0</v>
      </c>
      <c r="BU107" s="3">
        <f t="shared" si="388"/>
        <v>3</v>
      </c>
      <c r="BV107" s="1">
        <f t="shared" si="389"/>
        <v>4</v>
      </c>
      <c r="BW107" s="2" t="str">
        <f t="shared" si="390"/>
        <v>0</v>
      </c>
      <c r="BX107" s="3">
        <f t="shared" si="391"/>
        <v>4</v>
      </c>
      <c r="BY107" s="7">
        <f t="shared" si="392"/>
        <v>0</v>
      </c>
      <c r="BZ107" s="8">
        <f t="shared" si="393"/>
        <v>0</v>
      </c>
      <c r="CA107" s="6">
        <f t="shared" si="382"/>
        <v>0</v>
      </c>
      <c r="CB107" s="2">
        <f t="shared" si="383"/>
        <v>1</v>
      </c>
      <c r="CC107" s="4">
        <f t="shared" si="384"/>
        <v>0</v>
      </c>
      <c r="CD107" s="5">
        <f t="shared" si="394"/>
        <v>3</v>
      </c>
    </row>
    <row r="108" spans="2:95" ht="15" customHeight="1">
      <c r="B108" s="56" t="s">
        <v>52</v>
      </c>
      <c r="C108" s="56" t="s">
        <v>56</v>
      </c>
      <c r="D108" s="35"/>
      <c r="E108" s="36"/>
      <c r="F108" s="35"/>
      <c r="G108" s="36"/>
      <c r="H108" s="16" t="str">
        <f t="shared" si="385"/>
        <v xml:space="preserve"> </v>
      </c>
      <c r="I108" s="15">
        <f t="shared" si="395"/>
        <v>10</v>
      </c>
      <c r="J108" s="15">
        <f t="shared" si="401"/>
        <v>10</v>
      </c>
      <c r="K108" s="15">
        <f t="shared" si="402"/>
        <v>10</v>
      </c>
      <c r="L108" s="15">
        <f>IF(D104=D108,10,0)</f>
        <v>10</v>
      </c>
      <c r="M108" s="15">
        <f>IF(D103=D108,10,0)</f>
        <v>10</v>
      </c>
      <c r="N108" s="15">
        <f>IF(D102=D108,10,0)</f>
        <v>10</v>
      </c>
      <c r="O108" s="15"/>
      <c r="P108" s="15"/>
      <c r="Q108" s="15">
        <f t="shared" si="396"/>
        <v>10</v>
      </c>
      <c r="R108" s="15">
        <f t="shared" si="403"/>
        <v>10</v>
      </c>
      <c r="S108" s="15">
        <f t="shared" si="404"/>
        <v>10</v>
      </c>
      <c r="T108" s="15">
        <f>IF((D104+E104)=(D108+E108),10,0)</f>
        <v>10</v>
      </c>
      <c r="U108" s="15">
        <f>IF((D103+E103)=(D108+E108),10,0)</f>
        <v>10</v>
      </c>
      <c r="V108" s="15">
        <f>IF((D102+E102)=(D108+E108),10,0)</f>
        <v>10</v>
      </c>
      <c r="W108" s="15"/>
      <c r="X108" s="15"/>
      <c r="Y108" s="11">
        <f t="shared" si="397"/>
        <v>10</v>
      </c>
      <c r="Z108" s="11">
        <f t="shared" si="398"/>
        <v>10</v>
      </c>
      <c r="AA108" s="11">
        <f t="shared" si="405"/>
        <v>10</v>
      </c>
      <c r="AB108" s="11">
        <f>IF((L108+T108)=20,10,0)</f>
        <v>10</v>
      </c>
      <c r="AC108" s="11">
        <f>IF((M108+U108)=20,10,0)</f>
        <v>10</v>
      </c>
      <c r="AD108" s="11">
        <f>IF((N108+V108)=20,10,0)</f>
        <v>10</v>
      </c>
      <c r="AG108" s="19">
        <f t="shared" si="399"/>
        <v>10</v>
      </c>
      <c r="AH108" s="20" t="str">
        <f t="shared" si="400"/>
        <v xml:space="preserve"> </v>
      </c>
      <c r="AK108" s="32"/>
      <c r="AL108" s="49"/>
      <c r="AM108" s="29"/>
      <c r="AN108" s="29"/>
      <c r="AO108" s="29"/>
      <c r="AP108" s="29"/>
      <c r="AQ108" s="29"/>
      <c r="AR108" s="29"/>
      <c r="AS108" s="29"/>
      <c r="AT108" s="29"/>
      <c r="AU108" s="29"/>
      <c r="AV108" s="29"/>
      <c r="AW108" s="29"/>
      <c r="AX108" s="29"/>
      <c r="AY108" s="29"/>
      <c r="AZ108" s="29"/>
      <c r="BA108" s="29"/>
      <c r="BB108" s="29"/>
      <c r="BC108" s="29"/>
      <c r="BD108" s="29"/>
      <c r="BE108" s="29"/>
      <c r="BF108" s="29"/>
      <c r="BG108" s="29"/>
      <c r="BH108" s="32"/>
      <c r="BI108" s="32"/>
      <c r="BJ108" s="32"/>
      <c r="BK108" s="32"/>
      <c r="BL108" s="32"/>
      <c r="BM108" s="32"/>
      <c r="BN108" s="32"/>
      <c r="BO108" s="32"/>
      <c r="BP108" s="29"/>
      <c r="BQ108" s="29"/>
      <c r="BR108" s="32"/>
      <c r="BS108" s="1">
        <f t="shared" si="386"/>
        <v>3</v>
      </c>
      <c r="BT108" s="2" t="str">
        <f t="shared" si="387"/>
        <v>0</v>
      </c>
      <c r="BU108" s="3">
        <f t="shared" si="388"/>
        <v>3</v>
      </c>
      <c r="BV108" s="1">
        <f t="shared" si="389"/>
        <v>4</v>
      </c>
      <c r="BW108" s="2" t="str">
        <f t="shared" si="390"/>
        <v>0</v>
      </c>
      <c r="BX108" s="3">
        <f t="shared" si="391"/>
        <v>4</v>
      </c>
      <c r="BY108" s="7">
        <f t="shared" si="392"/>
        <v>0</v>
      </c>
      <c r="BZ108" s="8">
        <f t="shared" si="393"/>
        <v>0</v>
      </c>
      <c r="CA108" s="6">
        <f t="shared" si="382"/>
        <v>0</v>
      </c>
      <c r="CB108" s="2">
        <f t="shared" si="383"/>
        <v>1</v>
      </c>
      <c r="CC108" s="4">
        <f t="shared" si="384"/>
        <v>0</v>
      </c>
      <c r="CD108" s="5">
        <f t="shared" si="394"/>
        <v>3</v>
      </c>
    </row>
    <row r="109" spans="2:95" ht="15" customHeight="1">
      <c r="B109" s="56" t="s">
        <v>50</v>
      </c>
      <c r="C109" s="56" t="s">
        <v>57</v>
      </c>
      <c r="D109" s="35"/>
      <c r="E109" s="36"/>
      <c r="F109" s="35"/>
      <c r="G109" s="36"/>
      <c r="H109" s="16" t="str">
        <f t="shared" si="385"/>
        <v xml:space="preserve"> </v>
      </c>
      <c r="I109" s="15">
        <f t="shared" si="395"/>
        <v>10</v>
      </c>
      <c r="J109" s="15">
        <f t="shared" si="401"/>
        <v>10</v>
      </c>
      <c r="K109" s="15">
        <f t="shared" si="402"/>
        <v>10</v>
      </c>
      <c r="L109" s="15">
        <f>IF(D105=D109,10,0)</f>
        <v>10</v>
      </c>
      <c r="M109" s="15">
        <f>IF(D104=D109,10,0)</f>
        <v>10</v>
      </c>
      <c r="N109" s="15">
        <f>IF(D103=D109,10,0)</f>
        <v>10</v>
      </c>
      <c r="O109" s="15">
        <f>IF(D102=D109,10,0)</f>
        <v>10</v>
      </c>
      <c r="P109" s="15"/>
      <c r="Q109" s="15">
        <f t="shared" si="396"/>
        <v>10</v>
      </c>
      <c r="R109" s="15">
        <f t="shared" si="403"/>
        <v>10</v>
      </c>
      <c r="S109" s="15">
        <f t="shared" si="404"/>
        <v>10</v>
      </c>
      <c r="T109" s="15">
        <f>IF((D105+E105)=(D109+E109),10,0)</f>
        <v>10</v>
      </c>
      <c r="U109" s="15">
        <f>IF((D104+E104)=(D109+E109),10,0)</f>
        <v>10</v>
      </c>
      <c r="V109" s="15">
        <f>IF((D103+E103)=(D109+E109),10,0)</f>
        <v>10</v>
      </c>
      <c r="W109" s="15">
        <f>IF((D102+E102)=(D109+E109),10,0)</f>
        <v>10</v>
      </c>
      <c r="X109" s="15"/>
      <c r="Y109" s="11">
        <f t="shared" si="397"/>
        <v>10</v>
      </c>
      <c r="Z109" s="11">
        <f t="shared" si="398"/>
        <v>10</v>
      </c>
      <c r="AA109" s="11">
        <f t="shared" si="405"/>
        <v>10</v>
      </c>
      <c r="AB109" s="11">
        <f>IF((L109+T109)=20,10,0)</f>
        <v>10</v>
      </c>
      <c r="AC109" s="11">
        <f>IF((M109+U109)=20,10,0)</f>
        <v>10</v>
      </c>
      <c r="AD109" s="11">
        <f>IF((N109+V109)=20,10,0)</f>
        <v>10</v>
      </c>
      <c r="AE109" s="11">
        <f>IF((O109+W109)=20,10,0)</f>
        <v>10</v>
      </c>
      <c r="AG109" s="19">
        <f t="shared" si="399"/>
        <v>10</v>
      </c>
      <c r="AH109" s="20" t="str">
        <f t="shared" si="400"/>
        <v xml:space="preserve"> </v>
      </c>
      <c r="AK109" s="32"/>
      <c r="AL109" s="49"/>
      <c r="AM109" s="29"/>
      <c r="AN109" s="29"/>
      <c r="AO109" s="29"/>
      <c r="AP109" s="29"/>
      <c r="AQ109" s="29"/>
      <c r="AR109" s="29"/>
      <c r="AS109" s="29"/>
      <c r="AT109" s="29"/>
      <c r="AU109" s="29"/>
      <c r="AV109" s="29"/>
      <c r="AW109" s="29"/>
      <c r="AX109" s="29"/>
      <c r="AY109" s="29"/>
      <c r="AZ109" s="29"/>
      <c r="BA109" s="29"/>
      <c r="BB109" s="29"/>
      <c r="BC109" s="29"/>
      <c r="BD109" s="29"/>
      <c r="BE109" s="29"/>
      <c r="BF109" s="29"/>
      <c r="BG109" s="29"/>
      <c r="BH109" s="32"/>
      <c r="BI109" s="32"/>
      <c r="BJ109" s="32"/>
      <c r="BK109" s="32"/>
      <c r="BL109" s="32"/>
      <c r="BM109" s="32"/>
      <c r="BN109" s="32"/>
      <c r="BO109" s="32"/>
      <c r="BP109" s="29"/>
      <c r="BQ109" s="29"/>
      <c r="BR109" s="32"/>
      <c r="BS109" s="1">
        <f t="shared" si="386"/>
        <v>3</v>
      </c>
      <c r="BT109" s="2" t="str">
        <f t="shared" si="387"/>
        <v>0</v>
      </c>
      <c r="BU109" s="3">
        <f t="shared" si="388"/>
        <v>3</v>
      </c>
      <c r="BV109" s="1">
        <f t="shared" si="389"/>
        <v>4</v>
      </c>
      <c r="BW109" s="2" t="str">
        <f t="shared" si="390"/>
        <v>0</v>
      </c>
      <c r="BX109" s="3">
        <f t="shared" si="391"/>
        <v>4</v>
      </c>
      <c r="BY109" s="7">
        <f t="shared" si="392"/>
        <v>0</v>
      </c>
      <c r="BZ109" s="8">
        <f t="shared" si="393"/>
        <v>0</v>
      </c>
      <c r="CA109" s="6">
        <f t="shared" si="382"/>
        <v>0</v>
      </c>
      <c r="CB109" s="2">
        <f t="shared" si="383"/>
        <v>1</v>
      </c>
      <c r="CC109" s="4">
        <f t="shared" si="384"/>
        <v>0</v>
      </c>
      <c r="CD109" s="5">
        <f t="shared" si="394"/>
        <v>3</v>
      </c>
    </row>
    <row r="110" spans="2:95" ht="13.5" customHeight="1">
      <c r="B110" s="56" t="s">
        <v>47</v>
      </c>
      <c r="C110" s="56" t="s">
        <v>58</v>
      </c>
      <c r="D110" s="35"/>
      <c r="E110" s="36"/>
      <c r="F110" s="35"/>
      <c r="G110" s="36"/>
      <c r="H110" s="16" t="str">
        <f t="shared" si="385"/>
        <v xml:space="preserve"> </v>
      </c>
      <c r="I110" s="15">
        <f t="shared" si="395"/>
        <v>10</v>
      </c>
      <c r="J110" s="15">
        <f t="shared" si="401"/>
        <v>10</v>
      </c>
      <c r="K110" s="15">
        <f t="shared" si="402"/>
        <v>10</v>
      </c>
      <c r="L110" s="15">
        <f>IF(D106=D110,10,0)</f>
        <v>10</v>
      </c>
      <c r="M110" s="15">
        <f>IF(D105=D110,10,0)</f>
        <v>10</v>
      </c>
      <c r="N110" s="15">
        <f>IF(D104=D110,10,0)</f>
        <v>10</v>
      </c>
      <c r="O110" s="15">
        <f>IF(D103=D110,10,0)</f>
        <v>10</v>
      </c>
      <c r="P110" s="15">
        <f>IF(D102=D110,10,0)</f>
        <v>10</v>
      </c>
      <c r="Q110" s="15">
        <f t="shared" si="396"/>
        <v>10</v>
      </c>
      <c r="R110" s="15">
        <f t="shared" si="403"/>
        <v>10</v>
      </c>
      <c r="S110" s="15">
        <f t="shared" si="404"/>
        <v>10</v>
      </c>
      <c r="T110" s="15">
        <f>IF((D106+E106)=(D110+E110),10,0)</f>
        <v>10</v>
      </c>
      <c r="U110" s="15">
        <f>IF((D105+E105)=(D110+E110),10,0)</f>
        <v>10</v>
      </c>
      <c r="V110" s="15">
        <f>IF((D104+E104)=(D110+E110),10,0)</f>
        <v>10</v>
      </c>
      <c r="W110" s="15">
        <f>IF((D103+E103)=(D110+E110),10,0)</f>
        <v>10</v>
      </c>
      <c r="X110" s="15">
        <f>IF((D102+E102)=(D110+E110),10,0)</f>
        <v>10</v>
      </c>
      <c r="Y110" s="11">
        <f t="shared" si="397"/>
        <v>10</v>
      </c>
      <c r="Z110" s="11">
        <f t="shared" si="398"/>
        <v>10</v>
      </c>
      <c r="AA110" s="11">
        <f t="shared" si="405"/>
        <v>10</v>
      </c>
      <c r="AB110" s="11">
        <f>IF((L110+T110)=20,10,0)</f>
        <v>10</v>
      </c>
      <c r="AC110" s="11">
        <f>IF((M110+U110)=20,10,0)</f>
        <v>10</v>
      </c>
      <c r="AD110" s="11">
        <f>IF((N110+V110)=20,10,0)</f>
        <v>10</v>
      </c>
      <c r="AE110" s="11">
        <f>IF((O110+W110)=20,10,0)</f>
        <v>10</v>
      </c>
      <c r="AF110" s="11">
        <f>IF((P110+X110)=20,10,0)</f>
        <v>10</v>
      </c>
      <c r="AG110" s="21">
        <f t="shared" si="399"/>
        <v>10</v>
      </c>
      <c r="AH110" s="22" t="str">
        <f t="shared" si="400"/>
        <v xml:space="preserve"> </v>
      </c>
      <c r="AK110" s="32"/>
      <c r="AL110" s="49"/>
      <c r="AM110" s="29"/>
      <c r="AN110" s="29"/>
      <c r="AO110" s="29"/>
      <c r="AP110" s="29"/>
      <c r="AQ110" s="29"/>
      <c r="AR110" s="29"/>
      <c r="AS110" s="29"/>
      <c r="AT110" s="29"/>
      <c r="AU110" s="29"/>
      <c r="AV110" s="29"/>
      <c r="AW110" s="29"/>
      <c r="AX110" s="29"/>
      <c r="AY110" s="29"/>
      <c r="AZ110" s="29"/>
      <c r="BA110" s="29"/>
      <c r="BB110" s="29"/>
      <c r="BC110" s="29"/>
      <c r="BD110" s="29"/>
      <c r="BE110" s="29"/>
      <c r="BF110" s="29"/>
      <c r="BG110" s="29"/>
      <c r="BH110" s="32"/>
      <c r="BI110" s="32"/>
      <c r="BJ110" s="32"/>
      <c r="BK110" s="32"/>
      <c r="BL110" s="32"/>
      <c r="BM110" s="32"/>
      <c r="BN110" s="32"/>
      <c r="BO110" s="32"/>
      <c r="BP110" s="29"/>
      <c r="BQ110" s="29"/>
      <c r="BR110" s="32"/>
      <c r="BS110" s="1">
        <f t="shared" si="386"/>
        <v>3</v>
      </c>
      <c r="BT110" s="2" t="str">
        <f t="shared" si="387"/>
        <v>0</v>
      </c>
      <c r="BU110" s="3">
        <f t="shared" si="388"/>
        <v>3</v>
      </c>
      <c r="BV110" s="1">
        <f t="shared" si="389"/>
        <v>4</v>
      </c>
      <c r="BW110" s="2" t="str">
        <f t="shared" si="390"/>
        <v>0</v>
      </c>
      <c r="BX110" s="3">
        <f t="shared" si="391"/>
        <v>4</v>
      </c>
      <c r="BY110" s="7">
        <f t="shared" si="392"/>
        <v>0</v>
      </c>
      <c r="BZ110" s="8">
        <f t="shared" si="393"/>
        <v>0</v>
      </c>
      <c r="CA110" s="6">
        <f t="shared" si="382"/>
        <v>0</v>
      </c>
      <c r="CB110" s="2">
        <f t="shared" si="383"/>
        <v>1</v>
      </c>
      <c r="CC110" s="4">
        <f t="shared" si="384"/>
        <v>0</v>
      </c>
      <c r="CD110" s="5">
        <f t="shared" si="394"/>
        <v>3</v>
      </c>
    </row>
    <row r="111" spans="2:95" ht="14.25">
      <c r="B111" s="23" t="str">
        <f>IF(AH111&gt;5,"Tipp prüfen"," ")</f>
        <v xml:space="preserve"> </v>
      </c>
      <c r="C111" s="47" t="s">
        <v>4</v>
      </c>
      <c r="D111" s="63" t="str">
        <f>IF(E110=""," ",SUM(D102:E110))</f>
        <v xml:space="preserve"> </v>
      </c>
      <c r="E111" s="63"/>
      <c r="F111" s="63" t="str">
        <f>IF(G110=""," ",SUM(F102:G110))</f>
        <v xml:space="preserve"> </v>
      </c>
      <c r="G111" s="63"/>
      <c r="H111" s="25" t="str">
        <f>IF(G102=""," ",SUM(H102:H110))</f>
        <v xml:space="preserve"> </v>
      </c>
      <c r="AG111" s="15">
        <f>SUM(AG102:AG110)</f>
        <v>60</v>
      </c>
      <c r="AH111" s="15">
        <f>SUM(AH102:AH110)</f>
        <v>0</v>
      </c>
      <c r="AK111" s="33"/>
      <c r="AL111" s="45"/>
      <c r="AM111" s="70"/>
      <c r="AN111" s="70"/>
      <c r="AO111" s="70"/>
      <c r="AP111" s="70"/>
      <c r="AQ111" s="29"/>
      <c r="AR111" s="32"/>
      <c r="AS111" s="32"/>
      <c r="AT111" s="32"/>
      <c r="AU111" s="32"/>
      <c r="AV111" s="32"/>
      <c r="AW111" s="32"/>
      <c r="AX111" s="32"/>
      <c r="AY111" s="32"/>
      <c r="AZ111" s="32"/>
      <c r="BA111" s="32"/>
      <c r="BB111" s="32"/>
      <c r="BC111" s="32"/>
      <c r="BD111" s="32"/>
      <c r="BE111" s="32"/>
      <c r="BF111" s="32"/>
      <c r="BG111" s="32"/>
      <c r="BH111" s="32"/>
      <c r="BI111" s="32"/>
      <c r="BJ111" s="32"/>
      <c r="BK111" s="32"/>
      <c r="BL111" s="32"/>
      <c r="BM111" s="32"/>
      <c r="BN111" s="32"/>
      <c r="BO111" s="32"/>
      <c r="BP111" s="29"/>
      <c r="BQ111" s="29"/>
      <c r="BR111" s="32"/>
    </row>
    <row r="112" spans="2:95" ht="25.5" customHeight="1">
      <c r="AK112" s="32"/>
      <c r="AL112" s="49"/>
      <c r="AM112" s="32"/>
      <c r="AN112" s="32"/>
      <c r="AO112" s="32"/>
      <c r="AP112" s="32"/>
      <c r="AQ112" s="32"/>
      <c r="AR112" s="32"/>
      <c r="AS112" s="32"/>
      <c r="AT112" s="32"/>
      <c r="AU112" s="32"/>
      <c r="AV112" s="32"/>
      <c r="AW112" s="32"/>
      <c r="AX112" s="32"/>
      <c r="AY112" s="32"/>
      <c r="AZ112" s="32"/>
      <c r="BA112" s="32"/>
      <c r="BB112" s="32"/>
      <c r="BC112" s="32"/>
      <c r="BD112" s="32"/>
      <c r="BE112" s="32"/>
      <c r="BF112" s="32"/>
      <c r="BG112" s="32"/>
      <c r="BH112" s="32"/>
      <c r="BI112" s="32"/>
      <c r="BJ112" s="32"/>
      <c r="BK112" s="32"/>
      <c r="BL112" s="32"/>
      <c r="BM112" s="32"/>
      <c r="BN112" s="32"/>
      <c r="BO112" s="32"/>
      <c r="BP112" s="32"/>
      <c r="BQ112" s="32"/>
      <c r="BR112" s="32"/>
    </row>
    <row r="113" spans="1:70" s="9" customFormat="1" ht="33" customHeight="1">
      <c r="B113" s="68" t="s">
        <v>22</v>
      </c>
      <c r="C113" s="68"/>
      <c r="D113" s="68"/>
      <c r="E113" s="68"/>
      <c r="F113" s="68"/>
      <c r="G113" s="68"/>
      <c r="H113" s="68"/>
      <c r="I113" s="68"/>
      <c r="J113" s="68"/>
      <c r="K113" s="68"/>
      <c r="L113" s="68"/>
      <c r="M113" s="68"/>
      <c r="N113" s="68"/>
      <c r="O113" s="68"/>
      <c r="P113" s="68"/>
      <c r="Q113" s="68"/>
      <c r="R113" s="68"/>
      <c r="S113" s="68"/>
      <c r="T113" s="68"/>
      <c r="U113" s="68"/>
      <c r="V113" s="68"/>
      <c r="W113" s="68"/>
      <c r="X113" s="68"/>
      <c r="Y113" s="68"/>
      <c r="Z113" s="68"/>
      <c r="AA113" s="68"/>
      <c r="AB113" s="68"/>
      <c r="AC113" s="68"/>
      <c r="AD113" s="68"/>
      <c r="AE113" s="68"/>
      <c r="AF113" s="68"/>
      <c r="AG113" s="68"/>
      <c r="AH113" s="68"/>
      <c r="AI113" s="68"/>
      <c r="AJ113" s="68"/>
      <c r="AK113" s="68"/>
      <c r="AL113" s="68"/>
      <c r="AM113" s="68"/>
      <c r="AN113" s="68"/>
      <c r="AO113" s="68"/>
      <c r="AP113" s="68"/>
      <c r="AQ113" s="68"/>
      <c r="AR113" s="34"/>
      <c r="AS113" s="34"/>
      <c r="AT113" s="34"/>
      <c r="AU113" s="34"/>
      <c r="AV113" s="34"/>
      <c r="AW113" s="34"/>
      <c r="AX113" s="34"/>
      <c r="AY113" s="34"/>
      <c r="AZ113" s="34"/>
      <c r="BA113" s="34"/>
      <c r="BB113" s="34"/>
      <c r="BC113" s="34"/>
      <c r="BD113" s="34"/>
      <c r="BE113" s="34"/>
      <c r="BF113" s="34"/>
      <c r="BG113" s="34"/>
      <c r="BH113" s="34"/>
      <c r="BI113" s="34"/>
      <c r="BJ113" s="34"/>
      <c r="BK113" s="34"/>
      <c r="BL113" s="34"/>
      <c r="BM113" s="34"/>
      <c r="BN113" s="34"/>
      <c r="BO113" s="34"/>
      <c r="BP113" s="34"/>
      <c r="BQ113" s="34"/>
      <c r="BR113" s="34"/>
    </row>
    <row r="114" spans="1:70" s="9" customFormat="1" ht="33" customHeight="1">
      <c r="B114" s="68" t="s">
        <v>23</v>
      </c>
      <c r="C114" s="68"/>
      <c r="D114" s="68"/>
      <c r="E114" s="68"/>
      <c r="F114" s="68"/>
      <c r="G114" s="68"/>
      <c r="H114" s="68"/>
      <c r="I114" s="68"/>
      <c r="J114" s="68"/>
      <c r="K114" s="68"/>
      <c r="L114" s="68"/>
      <c r="M114" s="68"/>
      <c r="N114" s="68"/>
      <c r="O114" s="68"/>
      <c r="P114" s="68"/>
      <c r="Q114" s="68"/>
      <c r="R114" s="68"/>
      <c r="S114" s="68"/>
      <c r="T114" s="68"/>
      <c r="U114" s="68"/>
      <c r="V114" s="68"/>
      <c r="W114" s="68"/>
      <c r="X114" s="68"/>
      <c r="Y114" s="68"/>
      <c r="Z114" s="68"/>
      <c r="AA114" s="68"/>
      <c r="AB114" s="68"/>
      <c r="AC114" s="68"/>
      <c r="AD114" s="68"/>
      <c r="AE114" s="68"/>
      <c r="AF114" s="68"/>
      <c r="AG114" s="68"/>
      <c r="AH114" s="68"/>
      <c r="AI114" s="68"/>
      <c r="AJ114" s="68"/>
      <c r="AK114" s="68"/>
      <c r="AL114" s="68"/>
      <c r="AM114" s="68"/>
      <c r="AN114" s="68"/>
      <c r="AO114" s="68"/>
      <c r="AP114" s="68"/>
      <c r="AQ114" s="68"/>
      <c r="AR114" s="34"/>
      <c r="AS114" s="34"/>
      <c r="AT114" s="34"/>
      <c r="AU114" s="34"/>
      <c r="AV114" s="34"/>
      <c r="AW114" s="34"/>
      <c r="AX114" s="34"/>
      <c r="AY114" s="34"/>
      <c r="AZ114" s="34"/>
      <c r="BA114" s="34"/>
      <c r="BB114" s="34"/>
      <c r="BC114" s="34"/>
      <c r="BD114" s="34"/>
      <c r="BE114" s="34"/>
      <c r="BF114" s="34"/>
      <c r="BG114" s="34"/>
      <c r="BH114" s="34"/>
      <c r="BI114" s="34"/>
      <c r="BJ114" s="34"/>
      <c r="BK114" s="34"/>
      <c r="BL114" s="34"/>
      <c r="BM114" s="34"/>
      <c r="BN114" s="34"/>
      <c r="BO114" s="34"/>
      <c r="BP114" s="34"/>
      <c r="BQ114" s="34"/>
      <c r="BR114" s="34"/>
    </row>
    <row r="115" spans="1:70" ht="30" customHeight="1">
      <c r="A115" s="41"/>
      <c r="B115" s="65" t="s">
        <v>44</v>
      </c>
      <c r="C115" s="65"/>
      <c r="D115" s="65"/>
      <c r="E115" s="65"/>
      <c r="F115" s="65"/>
      <c r="G115" s="65"/>
      <c r="H115" s="65"/>
      <c r="I115" s="65"/>
      <c r="J115" s="65"/>
      <c r="K115" s="65"/>
      <c r="L115" s="65"/>
      <c r="M115" s="65"/>
      <c r="N115" s="65"/>
      <c r="O115" s="65"/>
      <c r="P115" s="65"/>
      <c r="Q115" s="65"/>
      <c r="R115" s="65"/>
      <c r="S115" s="65"/>
      <c r="T115" s="65"/>
      <c r="U115" s="65"/>
      <c r="V115" s="65"/>
      <c r="W115" s="65"/>
      <c r="X115" s="65"/>
      <c r="Y115" s="65"/>
      <c r="Z115" s="65"/>
      <c r="AA115" s="65"/>
      <c r="AB115" s="65"/>
      <c r="AC115" s="65"/>
      <c r="AD115" s="65"/>
      <c r="AE115" s="65"/>
      <c r="AF115" s="65"/>
      <c r="AG115" s="65"/>
      <c r="AH115" s="65"/>
      <c r="AI115" s="65"/>
      <c r="AJ115" s="65"/>
      <c r="AK115" s="65"/>
      <c r="AL115" s="65"/>
      <c r="AM115" s="65"/>
      <c r="AN115" s="65"/>
      <c r="AO115" s="65"/>
      <c r="AP115" s="65"/>
      <c r="AQ115" s="65"/>
      <c r="AR115" s="41"/>
      <c r="AS115" s="41"/>
      <c r="AT115" s="41"/>
      <c r="AU115" s="41"/>
      <c r="AV115" s="41"/>
      <c r="AW115" s="41"/>
      <c r="AX115" s="41"/>
      <c r="AY115" s="41"/>
      <c r="AZ115" s="41"/>
      <c r="BA115" s="41"/>
      <c r="BB115" s="41"/>
      <c r="BC115" s="41"/>
      <c r="BD115" s="41"/>
      <c r="BE115" s="41"/>
      <c r="BF115" s="41"/>
      <c r="BG115" s="41"/>
      <c r="BH115" s="41"/>
      <c r="BI115" s="41"/>
      <c r="BJ115" s="41"/>
      <c r="BK115" s="41"/>
      <c r="BL115" s="41"/>
      <c r="BM115" s="41"/>
      <c r="BN115" s="41"/>
      <c r="BO115" s="41"/>
      <c r="BP115" s="41"/>
      <c r="BQ115" s="41"/>
      <c r="BR115" s="41"/>
    </row>
    <row r="116" spans="1:70">
      <c r="B116" s="64"/>
      <c r="C116" s="64"/>
      <c r="D116" s="64"/>
      <c r="E116" s="64"/>
      <c r="F116" s="64"/>
      <c r="G116" s="64"/>
      <c r="H116" s="64"/>
      <c r="I116" s="64"/>
      <c r="J116" s="64"/>
      <c r="K116" s="64"/>
      <c r="L116" s="64"/>
      <c r="M116" s="64"/>
      <c r="N116" s="64"/>
      <c r="O116" s="64"/>
      <c r="P116" s="64"/>
      <c r="Q116" s="64"/>
      <c r="R116" s="64"/>
      <c r="S116" s="64"/>
      <c r="T116" s="64"/>
      <c r="U116" s="64"/>
      <c r="V116" s="64"/>
      <c r="W116" s="64"/>
      <c r="X116" s="64"/>
      <c r="Y116" s="64"/>
      <c r="Z116" s="64"/>
      <c r="AA116" s="64"/>
      <c r="AB116" s="64"/>
      <c r="AC116" s="64"/>
      <c r="AD116" s="64"/>
      <c r="AE116" s="64"/>
      <c r="AF116" s="64"/>
      <c r="AG116" s="64"/>
      <c r="AH116" s="64"/>
      <c r="AI116" s="64"/>
      <c r="AJ116" s="64"/>
      <c r="AK116" s="64"/>
      <c r="AL116" s="64"/>
      <c r="AM116" s="64"/>
      <c r="AN116" s="64"/>
      <c r="AO116" s="64"/>
      <c r="AP116" s="64"/>
      <c r="AQ116" s="64"/>
    </row>
  </sheetData>
  <mergeCells count="82">
    <mergeCell ref="AM101:AN101"/>
    <mergeCell ref="AO101:AP101"/>
    <mergeCell ref="AM111:AN111"/>
    <mergeCell ref="AO111:AP111"/>
    <mergeCell ref="B116:AQ116"/>
    <mergeCell ref="B115:AQ115"/>
    <mergeCell ref="B1:E1"/>
    <mergeCell ref="F1:AJ1"/>
    <mergeCell ref="B63:E63"/>
    <mergeCell ref="F63:AJ63"/>
    <mergeCell ref="D61:E61"/>
    <mergeCell ref="F61:G61"/>
    <mergeCell ref="AM99:AN99"/>
    <mergeCell ref="AO99:AP99"/>
    <mergeCell ref="D49:E49"/>
    <mergeCell ref="F49:G49"/>
    <mergeCell ref="D51:E51"/>
    <mergeCell ref="F51:G51"/>
    <mergeCell ref="B113:AQ113"/>
    <mergeCell ref="B114:AQ114"/>
    <mergeCell ref="AM77:AN77"/>
    <mergeCell ref="AO77:AP77"/>
    <mergeCell ref="AM87:AN87"/>
    <mergeCell ref="AO87:AP87"/>
    <mergeCell ref="AM89:AN89"/>
    <mergeCell ref="AO89:AP89"/>
    <mergeCell ref="D99:E99"/>
    <mergeCell ref="F99:G99"/>
    <mergeCell ref="D101:E101"/>
    <mergeCell ref="F101:G101"/>
    <mergeCell ref="D111:E111"/>
    <mergeCell ref="F111:G111"/>
    <mergeCell ref="D77:E77"/>
    <mergeCell ref="F77:G77"/>
    <mergeCell ref="D87:E87"/>
    <mergeCell ref="F87:G87"/>
    <mergeCell ref="D89:E89"/>
    <mergeCell ref="F89:G89"/>
    <mergeCell ref="AM61:AN61"/>
    <mergeCell ref="AO61:AP61"/>
    <mergeCell ref="D65:E65"/>
    <mergeCell ref="F65:G65"/>
    <mergeCell ref="D75:E75"/>
    <mergeCell ref="F75:G75"/>
    <mergeCell ref="AM65:AN65"/>
    <mergeCell ref="AO65:AP65"/>
    <mergeCell ref="AM75:AN75"/>
    <mergeCell ref="AO75:AP75"/>
    <mergeCell ref="AM39:AN39"/>
    <mergeCell ref="AO39:AP39"/>
    <mergeCell ref="AM49:AN49"/>
    <mergeCell ref="AO49:AP49"/>
    <mergeCell ref="AM51:AN51"/>
    <mergeCell ref="AO51:AP51"/>
    <mergeCell ref="AO37:AP37"/>
    <mergeCell ref="AM3:AN3"/>
    <mergeCell ref="AO3:AP3"/>
    <mergeCell ref="AM13:AN13"/>
    <mergeCell ref="AO13:AP13"/>
    <mergeCell ref="AM15:AN15"/>
    <mergeCell ref="AO15:AP15"/>
    <mergeCell ref="D25:E25"/>
    <mergeCell ref="F25:G25"/>
    <mergeCell ref="D37:E37"/>
    <mergeCell ref="F37:G37"/>
    <mergeCell ref="AM37:AN37"/>
    <mergeCell ref="D39:E39"/>
    <mergeCell ref="F39:G39"/>
    <mergeCell ref="AL1:AQ1"/>
    <mergeCell ref="AL63:AQ63"/>
    <mergeCell ref="D3:E3"/>
    <mergeCell ref="F3:G3"/>
    <mergeCell ref="D13:E13"/>
    <mergeCell ref="F13:G13"/>
    <mergeCell ref="D15:E15"/>
    <mergeCell ref="F15:G15"/>
    <mergeCell ref="AM27:AN27"/>
    <mergeCell ref="AO27:AP27"/>
    <mergeCell ref="D27:E27"/>
    <mergeCell ref="F27:G27"/>
    <mergeCell ref="AM25:AN25"/>
    <mergeCell ref="AO25:AP25"/>
  </mergeCells>
  <phoneticPr fontId="0" type="noConversion"/>
  <pageMargins left="0.48" right="0.38" top="0.46" bottom="0.3" header="0.28000000000000003" footer="0.28000000000000003"/>
  <pageSetup paperSize="9" scale="90" fitToHeight="0" orientation="portrait" horizontalDpi="200" verticalDpi="200" r:id="rId1"/>
  <headerFooter alignWithMargins="0"/>
  <rowBreaks count="1" manualBreakCount="1">
    <brk id="62" min="1" max="42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B1:CQ116"/>
  <sheetViews>
    <sheetView showGridLines="0" zoomScaleNormal="100" workbookViewId="0">
      <selection activeCell="AL1" sqref="AL1:AQ1"/>
    </sheetView>
  </sheetViews>
  <sheetFormatPr baseColWidth="10" defaultRowHeight="12.75"/>
  <cols>
    <col min="1" max="1" width="1.42578125" customWidth="1"/>
    <col min="2" max="3" width="15.7109375" style="11" customWidth="1"/>
    <col min="4" max="4" width="3.5703125" style="11" customWidth="1"/>
    <col min="5" max="7" width="3.7109375" style="11" customWidth="1"/>
    <col min="8" max="8" width="5.140625" style="11" customWidth="1"/>
    <col min="9" max="34" width="3.28515625" style="11" hidden="1" customWidth="1"/>
    <col min="35" max="35" width="2.7109375" style="11" hidden="1" customWidth="1"/>
    <col min="36" max="36" width="2" style="11" customWidth="1"/>
    <col min="37" max="38" width="15.7109375" style="11" customWidth="1"/>
    <col min="39" max="42" width="3.7109375" style="11" customWidth="1"/>
    <col min="43" max="43" width="5.140625" style="11" customWidth="1"/>
    <col min="44" max="69" width="3.28515625" style="11" hidden="1" customWidth="1"/>
    <col min="70" max="70" width="2" style="11" hidden="1" customWidth="1"/>
    <col min="71" max="81" width="3.28515625" hidden="1" customWidth="1"/>
    <col min="82" max="82" width="4.7109375" hidden="1" customWidth="1"/>
    <col min="83" max="95" width="3.7109375" hidden="1" customWidth="1"/>
    <col min="96" max="96" width="0" hidden="1" customWidth="1"/>
  </cols>
  <sheetData>
    <row r="1" spans="2:95" ht="27" customHeight="1">
      <c r="B1" s="66"/>
      <c r="C1" s="66"/>
      <c r="D1" s="66"/>
      <c r="E1" s="66"/>
      <c r="F1" s="67" t="s">
        <v>42</v>
      </c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7"/>
      <c r="AJ1" s="67"/>
      <c r="AK1" s="10" t="s">
        <v>21</v>
      </c>
      <c r="AL1" s="60"/>
      <c r="AM1" s="60"/>
      <c r="AN1" s="60"/>
      <c r="AO1" s="60"/>
      <c r="AP1" s="60"/>
      <c r="AQ1" s="60"/>
    </row>
    <row r="2" spans="2:95" ht="18" customHeight="1"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50"/>
      <c r="AJ2" s="50"/>
      <c r="AK2" s="12"/>
    </row>
    <row r="3" spans="2:95">
      <c r="B3" s="13" t="s">
        <v>24</v>
      </c>
      <c r="C3" s="55"/>
      <c r="D3" s="57" t="s">
        <v>1</v>
      </c>
      <c r="E3" s="58"/>
      <c r="F3" s="59" t="s">
        <v>2</v>
      </c>
      <c r="G3" s="59"/>
      <c r="H3" s="14" t="s">
        <v>3</v>
      </c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AK3" s="13" t="s">
        <v>33</v>
      </c>
      <c r="AL3" s="54"/>
      <c r="AM3" s="57" t="s">
        <v>1</v>
      </c>
      <c r="AN3" s="58"/>
      <c r="AO3" s="59" t="s">
        <v>2</v>
      </c>
      <c r="AP3" s="59"/>
      <c r="AQ3" s="14" t="s">
        <v>3</v>
      </c>
      <c r="AR3" s="15"/>
      <c r="AS3" s="15"/>
      <c r="AT3" s="15"/>
      <c r="AU3" s="15"/>
      <c r="AV3" s="15"/>
      <c r="AW3" s="15"/>
      <c r="AX3" s="15"/>
      <c r="AY3" s="15"/>
      <c r="AZ3" s="15"/>
      <c r="BA3" s="15"/>
      <c r="BB3" s="15"/>
      <c r="BC3" s="15"/>
      <c r="BD3" s="15"/>
      <c r="BE3" s="15"/>
      <c r="BF3" s="15"/>
      <c r="BG3" s="15"/>
    </row>
    <row r="4" spans="2:95" ht="15" customHeight="1">
      <c r="B4" s="42" t="str">
        <f>IF(Vorrunde!C4=""," ",Vorrunde!C4)</f>
        <v>Bayer Leverkusen</v>
      </c>
      <c r="C4" s="43" t="str">
        <f>IF(Vorrunde!B4=""," ",Vorrunde!B4)</f>
        <v>Mönchengladbach</v>
      </c>
      <c r="D4" s="35"/>
      <c r="E4" s="36"/>
      <c r="F4" s="37"/>
      <c r="G4" s="38"/>
      <c r="H4" s="16" t="str">
        <f>IF(G4=""," ",CD4)</f>
        <v xml:space="preserve"> </v>
      </c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AG4" s="17"/>
      <c r="AH4" s="18"/>
      <c r="AK4" s="42" t="str">
        <f>IF(Vorrunde!AL4=""," ",Vorrunde!AL4)</f>
        <v>Holstein Kiel</v>
      </c>
      <c r="AL4" s="43" t="str">
        <f>IF(Vorrunde!AK4=""," ",Vorrunde!AK4)</f>
        <v>Bayer Leverkusen</v>
      </c>
      <c r="AM4" s="39"/>
      <c r="AN4" s="40"/>
      <c r="AO4" s="35"/>
      <c r="AP4" s="36"/>
      <c r="AQ4" s="16" t="str">
        <f>IF(AP4=""," ",DM4)</f>
        <v xml:space="preserve"> </v>
      </c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5"/>
      <c r="BP4" s="17"/>
      <c r="BQ4" s="18"/>
      <c r="BS4" s="1">
        <f t="shared" ref="BS4:BS12" si="0">IF(D4&gt;E4,"1",3)</f>
        <v>3</v>
      </c>
      <c r="BT4" s="2" t="str">
        <f t="shared" ref="BT4:BT12" si="1">IF(D4=E4,"0",3)</f>
        <v>0</v>
      </c>
      <c r="BU4" s="3">
        <f t="shared" ref="BU4:BU12" si="2">IF(D4&lt;E4,"2",3)</f>
        <v>3</v>
      </c>
      <c r="BV4" s="1">
        <f t="shared" ref="BV4:BV12" si="3">IF(F4&gt;G4,"1",4)</f>
        <v>4</v>
      </c>
      <c r="BW4" s="2" t="str">
        <f t="shared" ref="BW4:BW12" si="4">IF(F4=G4,"0",4)</f>
        <v>0</v>
      </c>
      <c r="BX4" s="3">
        <f t="shared" ref="BX4:BX12" si="5">IF(F4&lt;G4,"2",4)</f>
        <v>4</v>
      </c>
      <c r="BY4" s="7">
        <f t="shared" ref="BY4:BY12" si="6">COUNTIF(D4,F4)</f>
        <v>0</v>
      </c>
      <c r="BZ4" s="8">
        <f t="shared" ref="BZ4:BZ12" si="7">COUNTIF(E4,G4)</f>
        <v>0</v>
      </c>
      <c r="CA4" s="6">
        <f t="shared" ref="CA4:CA12" si="8">COUNTIF(BS4:BU4,BV4)</f>
        <v>0</v>
      </c>
      <c r="CB4" s="2">
        <f t="shared" ref="CB4:CB12" si="9">COUNTIF(BS4:BU4,BW4)</f>
        <v>1</v>
      </c>
      <c r="CC4" s="4">
        <f t="shared" ref="CC4:CC12" si="10">COUNTIF(BS4:BU4,BX4)</f>
        <v>0</v>
      </c>
      <c r="CD4" s="5">
        <f t="shared" ref="CD4:CD12" si="11">(SUM(CA4:CC4)*3+BY4+BZ4)</f>
        <v>3</v>
      </c>
      <c r="CF4" s="1">
        <f t="shared" ref="CF4:CF12" si="12">IF(AM4&gt;AN4,"1",3)</f>
        <v>3</v>
      </c>
      <c r="CG4" s="2" t="str">
        <f t="shared" ref="CG4:CG12" si="13">IF(AM4=AN4,"0",3)</f>
        <v>0</v>
      </c>
      <c r="CH4" s="3">
        <f t="shared" ref="CH4:CH12" si="14">IF(AM4&lt;AN4,"2",3)</f>
        <v>3</v>
      </c>
      <c r="CI4" s="1">
        <f t="shared" ref="CI4:CI12" si="15">IF(AO4&gt;AP4,"1",4)</f>
        <v>4</v>
      </c>
      <c r="CJ4" s="2" t="str">
        <f t="shared" ref="CJ4:CJ12" si="16">IF(AO4=AP4,"0",4)</f>
        <v>0</v>
      </c>
      <c r="CK4" s="3">
        <f t="shared" ref="CK4:CK12" si="17">IF(AO4&lt;AP4,"2",4)</f>
        <v>4</v>
      </c>
      <c r="CL4" s="7">
        <f t="shared" ref="CL4:CL12" si="18">COUNTIF(AM4,AO4)</f>
        <v>0</v>
      </c>
      <c r="CM4" s="8">
        <f t="shared" ref="CM4:CM12" si="19">COUNTIF(AN4,AP4)</f>
        <v>0</v>
      </c>
      <c r="CN4" s="6">
        <f t="shared" ref="CN4:CN12" si="20">COUNTIF(CF4:CH4,CI4)</f>
        <v>0</v>
      </c>
      <c r="CO4" s="2">
        <f t="shared" ref="CO4:CO12" si="21">COUNTIF(CF4:CH4,CJ4)</f>
        <v>1</v>
      </c>
      <c r="CP4" s="4">
        <f t="shared" ref="CP4:CP12" si="22">COUNTIF(CF4:CH4,CK4)</f>
        <v>0</v>
      </c>
      <c r="CQ4" s="5">
        <f t="shared" ref="CQ4:CQ12" si="23">(SUM(CN4:CP4)*3+CL4+CM4)</f>
        <v>3</v>
      </c>
    </row>
    <row r="5" spans="2:95" ht="15" customHeight="1">
      <c r="B5" s="42" t="str">
        <f>IF(Vorrunde!C5=""," ",Vorrunde!C5)</f>
        <v>VfL Bochum</v>
      </c>
      <c r="C5" s="43" t="str">
        <f>IF(Vorrunde!B5=""," ",Vorrunde!B5)</f>
        <v>RB Leipzig</v>
      </c>
      <c r="D5" s="35"/>
      <c r="E5" s="36"/>
      <c r="F5" s="37"/>
      <c r="G5" s="38"/>
      <c r="H5" s="16" t="str">
        <f t="shared" ref="H5:H12" si="24">IF(G5=""," ",CD5)</f>
        <v xml:space="preserve"> </v>
      </c>
      <c r="I5" s="15">
        <f t="shared" ref="I5:I12" si="25">IF(D4=D5,10,0)</f>
        <v>10</v>
      </c>
      <c r="J5" s="15"/>
      <c r="K5" s="15"/>
      <c r="L5" s="15"/>
      <c r="M5" s="15"/>
      <c r="N5" s="15"/>
      <c r="O5" s="15"/>
      <c r="P5" s="15"/>
      <c r="Q5" s="15">
        <f t="shared" ref="Q5:Q12" si="26">IF((D4+E4)=(D5+E5),10,0)</f>
        <v>10</v>
      </c>
      <c r="R5" s="15"/>
      <c r="S5" s="15"/>
      <c r="T5" s="15"/>
      <c r="U5" s="15"/>
      <c r="V5" s="15"/>
      <c r="W5" s="15"/>
      <c r="X5" s="15"/>
      <c r="Y5" s="11">
        <f t="shared" ref="Y5:Y12" si="27">IF((I5+Q5)=20,10,0)</f>
        <v>10</v>
      </c>
      <c r="AG5" s="19">
        <f t="shared" ref="AG5:AG12" si="28">IF((Y5+Z5+AA5+AB5+AC5+AD5+AE5+AF5)&gt;20,10,0)</f>
        <v>0</v>
      </c>
      <c r="AH5" s="20" t="str">
        <f t="shared" ref="AH5:AH12" si="29">IF(E5=""," ",AG5)</f>
        <v xml:space="preserve"> </v>
      </c>
      <c r="AK5" s="42" t="str">
        <f>IF(Vorrunde!AL5=""," ",Vorrunde!AL5)</f>
        <v>TSG Hoffenheim</v>
      </c>
      <c r="AL5" s="43" t="str">
        <f>IF(Vorrunde!AK5=""," ",Vorrunde!AK5)</f>
        <v>VfB Stuttgart</v>
      </c>
      <c r="AM5" s="39"/>
      <c r="AN5" s="40"/>
      <c r="AO5" s="35"/>
      <c r="AP5" s="36"/>
      <c r="AQ5" s="16" t="str">
        <f t="shared" ref="AQ5:AQ12" si="30">IF(AP5=""," ",DM5)</f>
        <v xml:space="preserve"> </v>
      </c>
      <c r="AR5" s="15">
        <f t="shared" ref="AR5:AR12" si="31">IF(AM4=AM5,10,0)</f>
        <v>10</v>
      </c>
      <c r="AS5" s="15"/>
      <c r="AT5" s="15"/>
      <c r="AU5" s="15"/>
      <c r="AV5" s="15"/>
      <c r="AW5" s="15"/>
      <c r="AX5" s="15"/>
      <c r="AY5" s="15"/>
      <c r="AZ5" s="15">
        <f t="shared" ref="AZ5:AZ12" si="32">IF((AM4+AN4)=(AM5+AN5),10,0)</f>
        <v>10</v>
      </c>
      <c r="BA5" s="15"/>
      <c r="BB5" s="15"/>
      <c r="BC5" s="15"/>
      <c r="BD5" s="15"/>
      <c r="BE5" s="15"/>
      <c r="BF5" s="15"/>
      <c r="BG5" s="15"/>
      <c r="BH5" s="11">
        <f t="shared" ref="BH5:BH12" si="33">IF((AR5+AZ5)=20,10,0)</f>
        <v>10</v>
      </c>
      <c r="BP5" s="19">
        <f t="shared" ref="BP5:BP12" si="34">IF((BH5+BI5+BJ5+BK5+BL5+BM5+BN5+BO5)&gt;20,10,0)</f>
        <v>0</v>
      </c>
      <c r="BQ5" s="20" t="str">
        <f t="shared" ref="BQ5:BQ12" si="35">IF(AN5=""," ",BP5)</f>
        <v xml:space="preserve"> </v>
      </c>
      <c r="BS5" s="1">
        <f t="shared" si="0"/>
        <v>3</v>
      </c>
      <c r="BT5" s="2" t="str">
        <f t="shared" si="1"/>
        <v>0</v>
      </c>
      <c r="BU5" s="3">
        <f t="shared" si="2"/>
        <v>3</v>
      </c>
      <c r="BV5" s="1">
        <f t="shared" si="3"/>
        <v>4</v>
      </c>
      <c r="BW5" s="2" t="str">
        <f t="shared" si="4"/>
        <v>0</v>
      </c>
      <c r="BX5" s="3">
        <f t="shared" si="5"/>
        <v>4</v>
      </c>
      <c r="BY5" s="7">
        <f t="shared" si="6"/>
        <v>0</v>
      </c>
      <c r="BZ5" s="8">
        <f t="shared" si="7"/>
        <v>0</v>
      </c>
      <c r="CA5" s="6">
        <f t="shared" si="8"/>
        <v>0</v>
      </c>
      <c r="CB5" s="2">
        <f t="shared" si="9"/>
        <v>1</v>
      </c>
      <c r="CC5" s="4">
        <f t="shared" si="10"/>
        <v>0</v>
      </c>
      <c r="CD5" s="5">
        <f t="shared" si="11"/>
        <v>3</v>
      </c>
      <c r="CF5" s="1">
        <f t="shared" si="12"/>
        <v>3</v>
      </c>
      <c r="CG5" s="2" t="str">
        <f t="shared" si="13"/>
        <v>0</v>
      </c>
      <c r="CH5" s="3">
        <f t="shared" si="14"/>
        <v>3</v>
      </c>
      <c r="CI5" s="1">
        <f t="shared" si="15"/>
        <v>4</v>
      </c>
      <c r="CJ5" s="2" t="str">
        <f t="shared" si="16"/>
        <v>0</v>
      </c>
      <c r="CK5" s="3">
        <f t="shared" si="17"/>
        <v>4</v>
      </c>
      <c r="CL5" s="7">
        <f t="shared" si="18"/>
        <v>0</v>
      </c>
      <c r="CM5" s="8">
        <f t="shared" si="19"/>
        <v>0</v>
      </c>
      <c r="CN5" s="6">
        <f t="shared" si="20"/>
        <v>0</v>
      </c>
      <c r="CO5" s="2">
        <f t="shared" si="21"/>
        <v>1</v>
      </c>
      <c r="CP5" s="4">
        <f t="shared" si="22"/>
        <v>0</v>
      </c>
      <c r="CQ5" s="5">
        <f t="shared" si="23"/>
        <v>3</v>
      </c>
    </row>
    <row r="6" spans="2:95" ht="15" customHeight="1">
      <c r="B6" s="42" t="str">
        <f>IF(Vorrunde!C6=""," ",Vorrunde!C6)</f>
        <v>Holstein Kiel</v>
      </c>
      <c r="C6" s="43" t="str">
        <f>IF(Vorrunde!B6=""," ",Vorrunde!B6)</f>
        <v>TSG Hoffenheim</v>
      </c>
      <c r="D6" s="35"/>
      <c r="E6" s="36"/>
      <c r="F6" s="37"/>
      <c r="G6" s="38"/>
      <c r="H6" s="16" t="str">
        <f t="shared" si="24"/>
        <v xml:space="preserve"> </v>
      </c>
      <c r="I6" s="15">
        <f t="shared" si="25"/>
        <v>10</v>
      </c>
      <c r="J6" s="15">
        <f t="shared" ref="J6:J12" si="36">IF(D4=D6,10,0)</f>
        <v>10</v>
      </c>
      <c r="K6" s="15"/>
      <c r="L6" s="15"/>
      <c r="M6" s="15"/>
      <c r="N6" s="15"/>
      <c r="O6" s="15"/>
      <c r="P6" s="15"/>
      <c r="Q6" s="15">
        <f t="shared" si="26"/>
        <v>10</v>
      </c>
      <c r="R6" s="15">
        <f t="shared" ref="R6:R12" si="37">IF((D4+E4)=(D6+E6),10,0)</f>
        <v>10</v>
      </c>
      <c r="S6" s="15"/>
      <c r="T6" s="15"/>
      <c r="U6" s="15"/>
      <c r="V6" s="15"/>
      <c r="W6" s="15"/>
      <c r="X6" s="15"/>
      <c r="Y6" s="11">
        <f t="shared" si="27"/>
        <v>10</v>
      </c>
      <c r="Z6" s="11">
        <f t="shared" ref="Z6:Z12" si="38">IF((J6+R6)=20,10,0)</f>
        <v>10</v>
      </c>
      <c r="AG6" s="19">
        <f t="shared" si="28"/>
        <v>0</v>
      </c>
      <c r="AH6" s="20" t="str">
        <f t="shared" si="29"/>
        <v xml:space="preserve"> </v>
      </c>
      <c r="AK6" s="42" t="str">
        <f>IF(Vorrunde!AL6=""," ",Vorrunde!AL6)</f>
        <v>Bayern München</v>
      </c>
      <c r="AL6" s="43" t="str">
        <f>IF(Vorrunde!AK6=""," ",Vorrunde!AK6)</f>
        <v>Eintracht Frankfurt</v>
      </c>
      <c r="AM6" s="39"/>
      <c r="AN6" s="40"/>
      <c r="AO6" s="35"/>
      <c r="AP6" s="36"/>
      <c r="AQ6" s="16" t="str">
        <f t="shared" si="30"/>
        <v xml:space="preserve"> </v>
      </c>
      <c r="AR6" s="15">
        <f t="shared" si="31"/>
        <v>10</v>
      </c>
      <c r="AS6" s="15">
        <f t="shared" ref="AS6:AS12" si="39">IF(AM4=AM6,10,0)</f>
        <v>10</v>
      </c>
      <c r="AT6" s="15"/>
      <c r="AU6" s="15"/>
      <c r="AV6" s="15"/>
      <c r="AW6" s="15"/>
      <c r="AX6" s="15"/>
      <c r="AY6" s="15"/>
      <c r="AZ6" s="15">
        <f t="shared" si="32"/>
        <v>10</v>
      </c>
      <c r="BA6" s="15">
        <f t="shared" ref="BA6:BA12" si="40">IF((AM4+AN4)=(AM6+AN6),10,0)</f>
        <v>10</v>
      </c>
      <c r="BB6" s="15"/>
      <c r="BC6" s="15"/>
      <c r="BD6" s="15"/>
      <c r="BE6" s="15"/>
      <c r="BF6" s="15"/>
      <c r="BG6" s="15"/>
      <c r="BH6" s="11">
        <f t="shared" si="33"/>
        <v>10</v>
      </c>
      <c r="BI6" s="11">
        <f t="shared" ref="BI6:BI12" si="41">IF((AS6+BA6)=20,10,0)</f>
        <v>10</v>
      </c>
      <c r="BP6" s="19">
        <f t="shared" si="34"/>
        <v>0</v>
      </c>
      <c r="BQ6" s="20" t="str">
        <f t="shared" si="35"/>
        <v xml:space="preserve"> </v>
      </c>
      <c r="BS6" s="1">
        <f t="shared" si="0"/>
        <v>3</v>
      </c>
      <c r="BT6" s="2" t="str">
        <f t="shared" si="1"/>
        <v>0</v>
      </c>
      <c r="BU6" s="3">
        <f t="shared" si="2"/>
        <v>3</v>
      </c>
      <c r="BV6" s="1">
        <f t="shared" si="3"/>
        <v>4</v>
      </c>
      <c r="BW6" s="2" t="str">
        <f t="shared" si="4"/>
        <v>0</v>
      </c>
      <c r="BX6" s="3">
        <f t="shared" si="5"/>
        <v>4</v>
      </c>
      <c r="BY6" s="7">
        <f t="shared" si="6"/>
        <v>0</v>
      </c>
      <c r="BZ6" s="8">
        <f t="shared" si="7"/>
        <v>0</v>
      </c>
      <c r="CA6" s="6">
        <f t="shared" si="8"/>
        <v>0</v>
      </c>
      <c r="CB6" s="2">
        <f t="shared" si="9"/>
        <v>1</v>
      </c>
      <c r="CC6" s="4">
        <f t="shared" si="10"/>
        <v>0</v>
      </c>
      <c r="CD6" s="5">
        <f t="shared" si="11"/>
        <v>3</v>
      </c>
      <c r="CF6" s="1">
        <f t="shared" si="12"/>
        <v>3</v>
      </c>
      <c r="CG6" s="2" t="str">
        <f t="shared" si="13"/>
        <v>0</v>
      </c>
      <c r="CH6" s="3">
        <f t="shared" si="14"/>
        <v>3</v>
      </c>
      <c r="CI6" s="1">
        <f t="shared" si="15"/>
        <v>4</v>
      </c>
      <c r="CJ6" s="2" t="str">
        <f t="shared" si="16"/>
        <v>0</v>
      </c>
      <c r="CK6" s="3">
        <f t="shared" si="17"/>
        <v>4</v>
      </c>
      <c r="CL6" s="7">
        <f t="shared" si="18"/>
        <v>0</v>
      </c>
      <c r="CM6" s="8">
        <f t="shared" si="19"/>
        <v>0</v>
      </c>
      <c r="CN6" s="6">
        <f t="shared" si="20"/>
        <v>0</v>
      </c>
      <c r="CO6" s="2">
        <f t="shared" si="21"/>
        <v>1</v>
      </c>
      <c r="CP6" s="4">
        <f t="shared" si="22"/>
        <v>0</v>
      </c>
      <c r="CQ6" s="5">
        <f t="shared" si="23"/>
        <v>3</v>
      </c>
    </row>
    <row r="7" spans="2:95" ht="15" customHeight="1">
      <c r="B7" s="42" t="str">
        <f>IF(Vorrunde!C7=""," ",Vorrunde!C7)</f>
        <v>VfB Stuttgart</v>
      </c>
      <c r="C7" s="43" t="str">
        <f>IF(Vorrunde!B7=""," ",Vorrunde!B7)</f>
        <v>SC Freiburg</v>
      </c>
      <c r="D7" s="35"/>
      <c r="E7" s="36"/>
      <c r="F7" s="37"/>
      <c r="G7" s="38"/>
      <c r="H7" s="16" t="str">
        <f t="shared" si="24"/>
        <v xml:space="preserve"> </v>
      </c>
      <c r="I7" s="15">
        <f t="shared" si="25"/>
        <v>10</v>
      </c>
      <c r="J7" s="15">
        <f t="shared" si="36"/>
        <v>10</v>
      </c>
      <c r="K7" s="15">
        <f t="shared" ref="K7:K12" si="42">IF(D4=D7,10,0)</f>
        <v>10</v>
      </c>
      <c r="L7" s="15"/>
      <c r="M7" s="15"/>
      <c r="N7" s="15"/>
      <c r="O7" s="15"/>
      <c r="P7" s="15"/>
      <c r="Q7" s="15">
        <f t="shared" si="26"/>
        <v>10</v>
      </c>
      <c r="R7" s="15">
        <f t="shared" si="37"/>
        <v>10</v>
      </c>
      <c r="S7" s="15">
        <f t="shared" ref="S7:S12" si="43">IF((D4+E4)=(D7+E7),10,0)</f>
        <v>10</v>
      </c>
      <c r="T7" s="15"/>
      <c r="U7" s="15"/>
      <c r="V7" s="15"/>
      <c r="W7" s="15"/>
      <c r="X7" s="15"/>
      <c r="Y7" s="11">
        <f t="shared" si="27"/>
        <v>10</v>
      </c>
      <c r="Z7" s="11">
        <f t="shared" si="38"/>
        <v>10</v>
      </c>
      <c r="AA7" s="11">
        <f t="shared" ref="AA7:AA12" si="44">IF((K7+S7)=20,10,0)</f>
        <v>10</v>
      </c>
      <c r="AG7" s="19">
        <f t="shared" si="28"/>
        <v>10</v>
      </c>
      <c r="AH7" s="20" t="str">
        <f t="shared" si="29"/>
        <v xml:space="preserve"> </v>
      </c>
      <c r="AK7" s="42" t="str">
        <f>IF(Vorrunde!AL7=""," ",Vorrunde!AL7)</f>
        <v>RB Leipzig</v>
      </c>
      <c r="AL7" s="43" t="str">
        <f>IF(Vorrunde!AK7=""," ",Vorrunde!AK7)</f>
        <v>1. FC Heidenheim</v>
      </c>
      <c r="AM7" s="39"/>
      <c r="AN7" s="40"/>
      <c r="AO7" s="35"/>
      <c r="AP7" s="36"/>
      <c r="AQ7" s="16" t="str">
        <f t="shared" si="30"/>
        <v xml:space="preserve"> </v>
      </c>
      <c r="AR7" s="15">
        <f t="shared" si="31"/>
        <v>10</v>
      </c>
      <c r="AS7" s="15">
        <f t="shared" si="39"/>
        <v>10</v>
      </c>
      <c r="AT7" s="15">
        <f t="shared" ref="AT7:AT12" si="45">IF(AM4=AM7,10,0)</f>
        <v>10</v>
      </c>
      <c r="AU7" s="15"/>
      <c r="AV7" s="15"/>
      <c r="AW7" s="15"/>
      <c r="AX7" s="15"/>
      <c r="AY7" s="15"/>
      <c r="AZ7" s="15">
        <f t="shared" si="32"/>
        <v>10</v>
      </c>
      <c r="BA7" s="15">
        <f t="shared" si="40"/>
        <v>10</v>
      </c>
      <c r="BB7" s="15">
        <f t="shared" ref="BB7:BB12" si="46">IF((AM4+AN4)=(AM7+AN7),10,0)</f>
        <v>10</v>
      </c>
      <c r="BC7" s="15"/>
      <c r="BD7" s="15"/>
      <c r="BE7" s="15"/>
      <c r="BF7" s="15"/>
      <c r="BG7" s="15"/>
      <c r="BH7" s="11">
        <f t="shared" si="33"/>
        <v>10</v>
      </c>
      <c r="BI7" s="11">
        <f t="shared" si="41"/>
        <v>10</v>
      </c>
      <c r="BJ7" s="11">
        <f t="shared" ref="BJ7:BJ12" si="47">IF((AT7+BB7)=20,10,0)</f>
        <v>10</v>
      </c>
      <c r="BP7" s="19">
        <f t="shared" si="34"/>
        <v>10</v>
      </c>
      <c r="BQ7" s="20" t="str">
        <f t="shared" si="35"/>
        <v xml:space="preserve"> </v>
      </c>
      <c r="BS7" s="1">
        <f t="shared" si="0"/>
        <v>3</v>
      </c>
      <c r="BT7" s="2" t="str">
        <f t="shared" si="1"/>
        <v>0</v>
      </c>
      <c r="BU7" s="3">
        <f t="shared" si="2"/>
        <v>3</v>
      </c>
      <c r="BV7" s="1">
        <f t="shared" si="3"/>
        <v>4</v>
      </c>
      <c r="BW7" s="2" t="str">
        <f t="shared" si="4"/>
        <v>0</v>
      </c>
      <c r="BX7" s="3">
        <f t="shared" si="5"/>
        <v>4</v>
      </c>
      <c r="BY7" s="7">
        <f t="shared" si="6"/>
        <v>0</v>
      </c>
      <c r="BZ7" s="8">
        <f t="shared" si="7"/>
        <v>0</v>
      </c>
      <c r="CA7" s="6">
        <f t="shared" si="8"/>
        <v>0</v>
      </c>
      <c r="CB7" s="2">
        <f t="shared" si="9"/>
        <v>1</v>
      </c>
      <c r="CC7" s="4">
        <f t="shared" si="10"/>
        <v>0</v>
      </c>
      <c r="CD7" s="5">
        <f t="shared" si="11"/>
        <v>3</v>
      </c>
      <c r="CF7" s="1">
        <f t="shared" si="12"/>
        <v>3</v>
      </c>
      <c r="CG7" s="2" t="str">
        <f t="shared" si="13"/>
        <v>0</v>
      </c>
      <c r="CH7" s="3">
        <f t="shared" si="14"/>
        <v>3</v>
      </c>
      <c r="CI7" s="1">
        <f t="shared" si="15"/>
        <v>4</v>
      </c>
      <c r="CJ7" s="2" t="str">
        <f t="shared" si="16"/>
        <v>0</v>
      </c>
      <c r="CK7" s="3">
        <f t="shared" si="17"/>
        <v>4</v>
      </c>
      <c r="CL7" s="7">
        <f t="shared" si="18"/>
        <v>0</v>
      </c>
      <c r="CM7" s="8">
        <f t="shared" si="19"/>
        <v>0</v>
      </c>
      <c r="CN7" s="6">
        <f t="shared" si="20"/>
        <v>0</v>
      </c>
      <c r="CO7" s="2">
        <f t="shared" si="21"/>
        <v>1</v>
      </c>
      <c r="CP7" s="4">
        <f t="shared" si="22"/>
        <v>0</v>
      </c>
      <c r="CQ7" s="5">
        <f t="shared" si="23"/>
        <v>3</v>
      </c>
    </row>
    <row r="8" spans="2:95" ht="15" customHeight="1">
      <c r="B8" s="42" t="str">
        <f>IF(Vorrunde!C8=""," ",Vorrunde!C8)</f>
        <v>Werder Bremen</v>
      </c>
      <c r="C8" s="43" t="str">
        <f>IF(Vorrunde!B8=""," ",Vorrunde!B8)</f>
        <v>FC Augsburg</v>
      </c>
      <c r="D8" s="35"/>
      <c r="E8" s="36"/>
      <c r="F8" s="37"/>
      <c r="G8" s="38"/>
      <c r="H8" s="16" t="str">
        <f t="shared" si="24"/>
        <v xml:space="preserve"> </v>
      </c>
      <c r="I8" s="15">
        <f t="shared" si="25"/>
        <v>10</v>
      </c>
      <c r="J8" s="15">
        <f t="shared" si="36"/>
        <v>10</v>
      </c>
      <c r="K8" s="15">
        <f t="shared" si="42"/>
        <v>10</v>
      </c>
      <c r="L8" s="15">
        <f>IF(D4=D8,10,0)</f>
        <v>10</v>
      </c>
      <c r="M8" s="15"/>
      <c r="N8" s="15"/>
      <c r="O8" s="15"/>
      <c r="P8" s="15"/>
      <c r="Q8" s="15">
        <f t="shared" si="26"/>
        <v>10</v>
      </c>
      <c r="R8" s="15">
        <f t="shared" si="37"/>
        <v>10</v>
      </c>
      <c r="S8" s="15">
        <f t="shared" si="43"/>
        <v>10</v>
      </c>
      <c r="T8" s="15">
        <f>IF((D4+E4)=(D8+E8),10,0)</f>
        <v>10</v>
      </c>
      <c r="U8" s="15"/>
      <c r="V8" s="15"/>
      <c r="W8" s="15"/>
      <c r="X8" s="15"/>
      <c r="Y8" s="11">
        <f t="shared" si="27"/>
        <v>10</v>
      </c>
      <c r="Z8" s="11">
        <f t="shared" si="38"/>
        <v>10</v>
      </c>
      <c r="AA8" s="11">
        <f t="shared" si="44"/>
        <v>10</v>
      </c>
      <c r="AB8" s="11">
        <f>IF((L8+T8)=20,10,0)</f>
        <v>10</v>
      </c>
      <c r="AG8" s="19">
        <f t="shared" si="28"/>
        <v>10</v>
      </c>
      <c r="AH8" s="20" t="str">
        <f t="shared" si="29"/>
        <v xml:space="preserve"> </v>
      </c>
      <c r="AK8" s="42" t="str">
        <f>IF(Vorrunde!AL8=""," ",Vorrunde!AL8)</f>
        <v>SC Freiburg</v>
      </c>
      <c r="AL8" s="43" t="str">
        <f>IF(Vorrunde!AK8=""," ",Vorrunde!AK8)</f>
        <v>Werder Bremen</v>
      </c>
      <c r="AM8" s="39"/>
      <c r="AN8" s="40"/>
      <c r="AO8" s="35"/>
      <c r="AP8" s="36"/>
      <c r="AQ8" s="16" t="str">
        <f t="shared" si="30"/>
        <v xml:space="preserve"> </v>
      </c>
      <c r="AR8" s="15">
        <f t="shared" si="31"/>
        <v>10</v>
      </c>
      <c r="AS8" s="15">
        <f t="shared" si="39"/>
        <v>10</v>
      </c>
      <c r="AT8" s="15">
        <f t="shared" si="45"/>
        <v>10</v>
      </c>
      <c r="AU8" s="15">
        <f>IF(AM4=AM8,10,0)</f>
        <v>10</v>
      </c>
      <c r="AV8" s="15"/>
      <c r="AW8" s="15"/>
      <c r="AX8" s="15"/>
      <c r="AY8" s="15"/>
      <c r="AZ8" s="15">
        <f t="shared" si="32"/>
        <v>10</v>
      </c>
      <c r="BA8" s="15">
        <f t="shared" si="40"/>
        <v>10</v>
      </c>
      <c r="BB8" s="15">
        <f t="shared" si="46"/>
        <v>10</v>
      </c>
      <c r="BC8" s="15">
        <f>IF((AM4+AN4)=(AM8+AN8),10,0)</f>
        <v>10</v>
      </c>
      <c r="BD8" s="15"/>
      <c r="BE8" s="15"/>
      <c r="BF8" s="15"/>
      <c r="BG8" s="15"/>
      <c r="BH8" s="11">
        <f t="shared" si="33"/>
        <v>10</v>
      </c>
      <c r="BI8" s="11">
        <f t="shared" si="41"/>
        <v>10</v>
      </c>
      <c r="BJ8" s="11">
        <f t="shared" si="47"/>
        <v>10</v>
      </c>
      <c r="BK8" s="11">
        <f>IF((AU8+BC8)=20,10,0)</f>
        <v>10</v>
      </c>
      <c r="BP8" s="19">
        <f t="shared" si="34"/>
        <v>10</v>
      </c>
      <c r="BQ8" s="20" t="str">
        <f t="shared" si="35"/>
        <v xml:space="preserve"> </v>
      </c>
      <c r="BS8" s="1">
        <f t="shared" si="0"/>
        <v>3</v>
      </c>
      <c r="BT8" s="2" t="str">
        <f t="shared" si="1"/>
        <v>0</v>
      </c>
      <c r="BU8" s="3">
        <f t="shared" si="2"/>
        <v>3</v>
      </c>
      <c r="BV8" s="1">
        <f t="shared" si="3"/>
        <v>4</v>
      </c>
      <c r="BW8" s="2" t="str">
        <f t="shared" si="4"/>
        <v>0</v>
      </c>
      <c r="BX8" s="3">
        <f t="shared" si="5"/>
        <v>4</v>
      </c>
      <c r="BY8" s="7">
        <f t="shared" si="6"/>
        <v>0</v>
      </c>
      <c r="BZ8" s="8">
        <f t="shared" si="7"/>
        <v>0</v>
      </c>
      <c r="CA8" s="6">
        <f t="shared" si="8"/>
        <v>0</v>
      </c>
      <c r="CB8" s="2">
        <f t="shared" si="9"/>
        <v>1</v>
      </c>
      <c r="CC8" s="4">
        <f t="shared" si="10"/>
        <v>0</v>
      </c>
      <c r="CD8" s="5">
        <f t="shared" si="11"/>
        <v>3</v>
      </c>
      <c r="CF8" s="1">
        <f t="shared" si="12"/>
        <v>3</v>
      </c>
      <c r="CG8" s="2" t="str">
        <f t="shared" si="13"/>
        <v>0</v>
      </c>
      <c r="CH8" s="3">
        <f t="shared" si="14"/>
        <v>3</v>
      </c>
      <c r="CI8" s="1">
        <f t="shared" si="15"/>
        <v>4</v>
      </c>
      <c r="CJ8" s="2" t="str">
        <f t="shared" si="16"/>
        <v>0</v>
      </c>
      <c r="CK8" s="3">
        <f t="shared" si="17"/>
        <v>4</v>
      </c>
      <c r="CL8" s="7">
        <f t="shared" si="18"/>
        <v>0</v>
      </c>
      <c r="CM8" s="8">
        <f t="shared" si="19"/>
        <v>0</v>
      </c>
      <c r="CN8" s="6">
        <f t="shared" si="20"/>
        <v>0</v>
      </c>
      <c r="CO8" s="2">
        <f t="shared" si="21"/>
        <v>1</v>
      </c>
      <c r="CP8" s="4">
        <f t="shared" si="22"/>
        <v>0</v>
      </c>
      <c r="CQ8" s="5">
        <f t="shared" si="23"/>
        <v>3</v>
      </c>
    </row>
    <row r="9" spans="2:95" ht="15" customHeight="1">
      <c r="B9" s="42" t="str">
        <f>IF(Vorrunde!C9=""," ",Vorrunde!C9)</f>
        <v>1. FC Union Berlin</v>
      </c>
      <c r="C9" s="43" t="str">
        <f>IF(Vorrunde!B9=""," ",Vorrunde!B9)</f>
        <v>FSV Mainz 05</v>
      </c>
      <c r="D9" s="35"/>
      <c r="E9" s="36"/>
      <c r="F9" s="37"/>
      <c r="G9" s="38"/>
      <c r="H9" s="16" t="str">
        <f t="shared" si="24"/>
        <v xml:space="preserve"> </v>
      </c>
      <c r="I9" s="15">
        <f t="shared" si="25"/>
        <v>10</v>
      </c>
      <c r="J9" s="15">
        <f t="shared" si="36"/>
        <v>10</v>
      </c>
      <c r="K9" s="15">
        <f t="shared" si="42"/>
        <v>10</v>
      </c>
      <c r="L9" s="15">
        <f>IF(D5=D9,10,0)</f>
        <v>10</v>
      </c>
      <c r="M9" s="15">
        <f>IF(D4=D9,10,0)</f>
        <v>10</v>
      </c>
      <c r="N9" s="15"/>
      <c r="O9" s="15"/>
      <c r="P9" s="15"/>
      <c r="Q9" s="15">
        <f t="shared" si="26"/>
        <v>10</v>
      </c>
      <c r="R9" s="15">
        <f t="shared" si="37"/>
        <v>10</v>
      </c>
      <c r="S9" s="15">
        <f t="shared" si="43"/>
        <v>10</v>
      </c>
      <c r="T9" s="15">
        <f>IF((D5+E5)=(D9+E9),10,0)</f>
        <v>10</v>
      </c>
      <c r="U9" s="15">
        <f>IF((D4+E4)=(D9+E9),10,0)</f>
        <v>10</v>
      </c>
      <c r="V9" s="15"/>
      <c r="W9" s="15"/>
      <c r="X9" s="15"/>
      <c r="Y9" s="11">
        <f t="shared" si="27"/>
        <v>10</v>
      </c>
      <c r="Z9" s="11">
        <f t="shared" si="38"/>
        <v>10</v>
      </c>
      <c r="AA9" s="11">
        <f t="shared" si="44"/>
        <v>10</v>
      </c>
      <c r="AB9" s="11">
        <f>IF((L9+T9)=20,10,0)</f>
        <v>10</v>
      </c>
      <c r="AC9" s="11">
        <f>IF((M9+U9)=20,10,0)</f>
        <v>10</v>
      </c>
      <c r="AG9" s="19">
        <f t="shared" si="28"/>
        <v>10</v>
      </c>
      <c r="AH9" s="20" t="str">
        <f t="shared" si="29"/>
        <v xml:space="preserve"> </v>
      </c>
      <c r="AK9" s="42" t="str">
        <f>IF(Vorrunde!AL9=""," ",Vorrunde!AL9)</f>
        <v>Mönchengladbach</v>
      </c>
      <c r="AL9" s="43" t="str">
        <f>IF(Vorrunde!AK9=""," ",Vorrunde!AK9)</f>
        <v>FC Augsburg</v>
      </c>
      <c r="AM9" s="39"/>
      <c r="AN9" s="40"/>
      <c r="AO9" s="35"/>
      <c r="AP9" s="36"/>
      <c r="AQ9" s="16" t="str">
        <f t="shared" si="30"/>
        <v xml:space="preserve"> </v>
      </c>
      <c r="AR9" s="15">
        <f t="shared" si="31"/>
        <v>10</v>
      </c>
      <c r="AS9" s="15">
        <f t="shared" si="39"/>
        <v>10</v>
      </c>
      <c r="AT9" s="15">
        <f t="shared" si="45"/>
        <v>10</v>
      </c>
      <c r="AU9" s="15">
        <f>IF(AM5=AM9,10,0)</f>
        <v>10</v>
      </c>
      <c r="AV9" s="15">
        <f>IF(AM4=AM9,10,0)</f>
        <v>10</v>
      </c>
      <c r="AW9" s="15"/>
      <c r="AX9" s="15"/>
      <c r="AY9" s="15"/>
      <c r="AZ9" s="15">
        <f t="shared" si="32"/>
        <v>10</v>
      </c>
      <c r="BA9" s="15">
        <f t="shared" si="40"/>
        <v>10</v>
      </c>
      <c r="BB9" s="15">
        <f t="shared" si="46"/>
        <v>10</v>
      </c>
      <c r="BC9" s="15">
        <f>IF((AM5+AN5)=(AM9+AN9),10,0)</f>
        <v>10</v>
      </c>
      <c r="BD9" s="15">
        <f>IF((AM4+AN4)=(AM9+AN9),10,0)</f>
        <v>10</v>
      </c>
      <c r="BE9" s="15"/>
      <c r="BF9" s="15"/>
      <c r="BG9" s="15"/>
      <c r="BH9" s="11">
        <f t="shared" si="33"/>
        <v>10</v>
      </c>
      <c r="BI9" s="11">
        <f t="shared" si="41"/>
        <v>10</v>
      </c>
      <c r="BJ9" s="11">
        <f t="shared" si="47"/>
        <v>10</v>
      </c>
      <c r="BK9" s="11">
        <f>IF((AU9+BC9)=20,10,0)</f>
        <v>10</v>
      </c>
      <c r="BL9" s="11">
        <f>IF((AV9+BD9)=20,10,0)</f>
        <v>10</v>
      </c>
      <c r="BP9" s="19">
        <f t="shared" si="34"/>
        <v>10</v>
      </c>
      <c r="BQ9" s="20" t="str">
        <f t="shared" si="35"/>
        <v xml:space="preserve"> </v>
      </c>
      <c r="BS9" s="1">
        <f t="shared" si="0"/>
        <v>3</v>
      </c>
      <c r="BT9" s="2" t="str">
        <f t="shared" si="1"/>
        <v>0</v>
      </c>
      <c r="BU9" s="3">
        <f t="shared" si="2"/>
        <v>3</v>
      </c>
      <c r="BV9" s="1">
        <f t="shared" si="3"/>
        <v>4</v>
      </c>
      <c r="BW9" s="2" t="str">
        <f t="shared" si="4"/>
        <v>0</v>
      </c>
      <c r="BX9" s="3">
        <f t="shared" si="5"/>
        <v>4</v>
      </c>
      <c r="BY9" s="7">
        <f t="shared" si="6"/>
        <v>0</v>
      </c>
      <c r="BZ9" s="8">
        <f t="shared" si="7"/>
        <v>0</v>
      </c>
      <c r="CA9" s="6">
        <f t="shared" si="8"/>
        <v>0</v>
      </c>
      <c r="CB9" s="2">
        <f t="shared" si="9"/>
        <v>1</v>
      </c>
      <c r="CC9" s="4">
        <f t="shared" si="10"/>
        <v>0</v>
      </c>
      <c r="CD9" s="5">
        <f t="shared" si="11"/>
        <v>3</v>
      </c>
      <c r="CF9" s="1">
        <f t="shared" si="12"/>
        <v>3</v>
      </c>
      <c r="CG9" s="2" t="str">
        <f t="shared" si="13"/>
        <v>0</v>
      </c>
      <c r="CH9" s="3">
        <f t="shared" si="14"/>
        <v>3</v>
      </c>
      <c r="CI9" s="1">
        <f t="shared" si="15"/>
        <v>4</v>
      </c>
      <c r="CJ9" s="2" t="str">
        <f t="shared" si="16"/>
        <v>0</v>
      </c>
      <c r="CK9" s="3">
        <f t="shared" si="17"/>
        <v>4</v>
      </c>
      <c r="CL9" s="7">
        <f t="shared" si="18"/>
        <v>0</v>
      </c>
      <c r="CM9" s="8">
        <f t="shared" si="19"/>
        <v>0</v>
      </c>
      <c r="CN9" s="6">
        <f t="shared" si="20"/>
        <v>0</v>
      </c>
      <c r="CO9" s="2">
        <f t="shared" si="21"/>
        <v>1</v>
      </c>
      <c r="CP9" s="4">
        <f t="shared" si="22"/>
        <v>0</v>
      </c>
      <c r="CQ9" s="5">
        <f t="shared" si="23"/>
        <v>3</v>
      </c>
    </row>
    <row r="10" spans="2:95" ht="15" customHeight="1">
      <c r="B10" s="42" t="str">
        <f>IF(Vorrunde!C10=""," ",Vorrunde!C10)</f>
        <v>Eintracht Frankfurt</v>
      </c>
      <c r="C10" s="43" t="str">
        <f>IF(Vorrunde!B10=""," ",Vorrunde!B10)</f>
        <v>Bor. Dortmund</v>
      </c>
      <c r="D10" s="35"/>
      <c r="E10" s="36"/>
      <c r="F10" s="37"/>
      <c r="G10" s="38"/>
      <c r="H10" s="16" t="str">
        <f t="shared" si="24"/>
        <v xml:space="preserve"> </v>
      </c>
      <c r="I10" s="15">
        <f t="shared" si="25"/>
        <v>10</v>
      </c>
      <c r="J10" s="15">
        <f t="shared" si="36"/>
        <v>10</v>
      </c>
      <c r="K10" s="15">
        <f t="shared" si="42"/>
        <v>10</v>
      </c>
      <c r="L10" s="15">
        <f>IF(D6=D10,10,0)</f>
        <v>10</v>
      </c>
      <c r="M10" s="15">
        <f>IF(D5=D10,10,0)</f>
        <v>10</v>
      </c>
      <c r="N10" s="15">
        <f>IF(D4=D10,10,0)</f>
        <v>10</v>
      </c>
      <c r="O10" s="15"/>
      <c r="P10" s="15"/>
      <c r="Q10" s="15">
        <f t="shared" si="26"/>
        <v>10</v>
      </c>
      <c r="R10" s="15">
        <f t="shared" si="37"/>
        <v>10</v>
      </c>
      <c r="S10" s="15">
        <f t="shared" si="43"/>
        <v>10</v>
      </c>
      <c r="T10" s="15">
        <f>IF((D6+E6)=(D10+E10),10,0)</f>
        <v>10</v>
      </c>
      <c r="U10" s="15">
        <f>IF((D5+E5)=(D10+E10),10,0)</f>
        <v>10</v>
      </c>
      <c r="V10" s="15">
        <f>IF((D4+E4)=(D10+E10),10,0)</f>
        <v>10</v>
      </c>
      <c r="W10" s="15"/>
      <c r="X10" s="15"/>
      <c r="Y10" s="11">
        <f t="shared" si="27"/>
        <v>10</v>
      </c>
      <c r="Z10" s="11">
        <f t="shared" si="38"/>
        <v>10</v>
      </c>
      <c r="AA10" s="11">
        <f t="shared" si="44"/>
        <v>10</v>
      </c>
      <c r="AB10" s="11">
        <f>IF((L10+T10)=20,10,0)</f>
        <v>10</v>
      </c>
      <c r="AC10" s="11">
        <f>IF((M10+U10)=20,10,0)</f>
        <v>10</v>
      </c>
      <c r="AD10" s="11">
        <f>IF((N10+V10)=20,10,0)</f>
        <v>10</v>
      </c>
      <c r="AG10" s="19">
        <f t="shared" si="28"/>
        <v>10</v>
      </c>
      <c r="AH10" s="20" t="str">
        <f t="shared" si="29"/>
        <v xml:space="preserve"> </v>
      </c>
      <c r="AK10" s="42" t="str">
        <f>IF(Vorrunde!AL10=""," ",Vorrunde!AL10)</f>
        <v>Bor. Dortmund</v>
      </c>
      <c r="AL10" s="43" t="str">
        <f>IF(Vorrunde!AK10=""," ",Vorrunde!AK10)</f>
        <v>1. FC Union Berlin</v>
      </c>
      <c r="AM10" s="39"/>
      <c r="AN10" s="40"/>
      <c r="AO10" s="35"/>
      <c r="AP10" s="36"/>
      <c r="AQ10" s="16" t="str">
        <f t="shared" si="30"/>
        <v xml:space="preserve"> </v>
      </c>
      <c r="AR10" s="15">
        <f t="shared" si="31"/>
        <v>10</v>
      </c>
      <c r="AS10" s="15">
        <f t="shared" si="39"/>
        <v>10</v>
      </c>
      <c r="AT10" s="15">
        <f t="shared" si="45"/>
        <v>10</v>
      </c>
      <c r="AU10" s="15">
        <f>IF(AM6=AM10,10,0)</f>
        <v>10</v>
      </c>
      <c r="AV10" s="15">
        <f>IF(AM5=AM10,10,0)</f>
        <v>10</v>
      </c>
      <c r="AW10" s="15">
        <f>IF(AM4=AM10,10,0)</f>
        <v>10</v>
      </c>
      <c r="AX10" s="15"/>
      <c r="AY10" s="15"/>
      <c r="AZ10" s="15">
        <f t="shared" si="32"/>
        <v>10</v>
      </c>
      <c r="BA10" s="15">
        <f t="shared" si="40"/>
        <v>10</v>
      </c>
      <c r="BB10" s="15">
        <f t="shared" si="46"/>
        <v>10</v>
      </c>
      <c r="BC10" s="15">
        <f>IF((AM6+AN6)=(AM10+AN10),10,0)</f>
        <v>10</v>
      </c>
      <c r="BD10" s="15">
        <f>IF((AM5+AN5)=(AM10+AN10),10,0)</f>
        <v>10</v>
      </c>
      <c r="BE10" s="15">
        <f>IF((AM4+AN4)=(AM10+AN10),10,0)</f>
        <v>10</v>
      </c>
      <c r="BF10" s="15"/>
      <c r="BG10" s="15"/>
      <c r="BH10" s="11">
        <f t="shared" si="33"/>
        <v>10</v>
      </c>
      <c r="BI10" s="11">
        <f t="shared" si="41"/>
        <v>10</v>
      </c>
      <c r="BJ10" s="11">
        <f t="shared" si="47"/>
        <v>10</v>
      </c>
      <c r="BK10" s="11">
        <f>IF((AU10+BC10)=20,10,0)</f>
        <v>10</v>
      </c>
      <c r="BL10" s="11">
        <f>IF((AV10+BD10)=20,10,0)</f>
        <v>10</v>
      </c>
      <c r="BM10" s="11">
        <f>IF((AW10+BE10)=20,10,0)</f>
        <v>10</v>
      </c>
      <c r="BP10" s="19">
        <f t="shared" si="34"/>
        <v>10</v>
      </c>
      <c r="BQ10" s="20" t="str">
        <f t="shared" si="35"/>
        <v xml:space="preserve"> </v>
      </c>
      <c r="BS10" s="1">
        <f t="shared" si="0"/>
        <v>3</v>
      </c>
      <c r="BT10" s="2" t="str">
        <f t="shared" si="1"/>
        <v>0</v>
      </c>
      <c r="BU10" s="3">
        <f t="shared" si="2"/>
        <v>3</v>
      </c>
      <c r="BV10" s="1">
        <f t="shared" si="3"/>
        <v>4</v>
      </c>
      <c r="BW10" s="2" t="str">
        <f t="shared" si="4"/>
        <v>0</v>
      </c>
      <c r="BX10" s="3">
        <f t="shared" si="5"/>
        <v>4</v>
      </c>
      <c r="BY10" s="7">
        <f t="shared" si="6"/>
        <v>0</v>
      </c>
      <c r="BZ10" s="8">
        <f t="shared" si="7"/>
        <v>0</v>
      </c>
      <c r="CA10" s="6">
        <f t="shared" si="8"/>
        <v>0</v>
      </c>
      <c r="CB10" s="2">
        <f t="shared" si="9"/>
        <v>1</v>
      </c>
      <c r="CC10" s="4">
        <f t="shared" si="10"/>
        <v>0</v>
      </c>
      <c r="CD10" s="5">
        <f t="shared" si="11"/>
        <v>3</v>
      </c>
      <c r="CF10" s="1">
        <f t="shared" si="12"/>
        <v>3</v>
      </c>
      <c r="CG10" s="2" t="str">
        <f t="shared" si="13"/>
        <v>0</v>
      </c>
      <c r="CH10" s="3">
        <f t="shared" si="14"/>
        <v>3</v>
      </c>
      <c r="CI10" s="1">
        <f t="shared" si="15"/>
        <v>4</v>
      </c>
      <c r="CJ10" s="2" t="str">
        <f t="shared" si="16"/>
        <v>0</v>
      </c>
      <c r="CK10" s="3">
        <f t="shared" si="17"/>
        <v>4</v>
      </c>
      <c r="CL10" s="7">
        <f t="shared" si="18"/>
        <v>0</v>
      </c>
      <c r="CM10" s="8">
        <f t="shared" si="19"/>
        <v>0</v>
      </c>
      <c r="CN10" s="6">
        <f t="shared" si="20"/>
        <v>0</v>
      </c>
      <c r="CO10" s="2">
        <f t="shared" si="21"/>
        <v>1</v>
      </c>
      <c r="CP10" s="4">
        <f t="shared" si="22"/>
        <v>0</v>
      </c>
      <c r="CQ10" s="5">
        <f t="shared" si="23"/>
        <v>3</v>
      </c>
    </row>
    <row r="11" spans="2:95" ht="15" customHeight="1">
      <c r="B11" s="42" t="str">
        <f>IF(Vorrunde!C11=""," ",Vorrunde!C11)</f>
        <v>Bayern München</v>
      </c>
      <c r="C11" s="43" t="str">
        <f>IF(Vorrunde!B11=""," ",Vorrunde!B11)</f>
        <v>VfL Wolfsburg</v>
      </c>
      <c r="D11" s="35"/>
      <c r="E11" s="36"/>
      <c r="F11" s="37"/>
      <c r="G11" s="38"/>
      <c r="H11" s="16" t="str">
        <f t="shared" si="24"/>
        <v xml:space="preserve"> </v>
      </c>
      <c r="I11" s="15">
        <f t="shared" si="25"/>
        <v>10</v>
      </c>
      <c r="J11" s="15">
        <f t="shared" si="36"/>
        <v>10</v>
      </c>
      <c r="K11" s="15">
        <f t="shared" si="42"/>
        <v>10</v>
      </c>
      <c r="L11" s="15">
        <f>IF(D7=D11,10,0)</f>
        <v>10</v>
      </c>
      <c r="M11" s="15">
        <f>IF(D6=D11,10,0)</f>
        <v>10</v>
      </c>
      <c r="N11" s="15">
        <f>IF(D5=D11,10,0)</f>
        <v>10</v>
      </c>
      <c r="O11" s="15">
        <f>IF(D4=D11,10,0)</f>
        <v>10</v>
      </c>
      <c r="P11" s="15"/>
      <c r="Q11" s="15">
        <f t="shared" si="26"/>
        <v>10</v>
      </c>
      <c r="R11" s="15">
        <f t="shared" si="37"/>
        <v>10</v>
      </c>
      <c r="S11" s="15">
        <f t="shared" si="43"/>
        <v>10</v>
      </c>
      <c r="T11" s="15">
        <f>IF((D7+E7)=(D11+E11),10,0)</f>
        <v>10</v>
      </c>
      <c r="U11" s="15">
        <f>IF((D6+E6)=(D11+E11),10,0)</f>
        <v>10</v>
      </c>
      <c r="V11" s="15">
        <f>IF((D5+E5)=(D11+E11),10,0)</f>
        <v>10</v>
      </c>
      <c r="W11" s="15">
        <f>IF((D4+E4)=(D11+E11),10,0)</f>
        <v>10</v>
      </c>
      <c r="X11" s="15"/>
      <c r="Y11" s="11">
        <f t="shared" si="27"/>
        <v>10</v>
      </c>
      <c r="Z11" s="11">
        <f t="shared" si="38"/>
        <v>10</v>
      </c>
      <c r="AA11" s="11">
        <f t="shared" si="44"/>
        <v>10</v>
      </c>
      <c r="AB11" s="11">
        <f>IF((L11+T11)=20,10,0)</f>
        <v>10</v>
      </c>
      <c r="AC11" s="11">
        <f>IF((M11+U11)=20,10,0)</f>
        <v>10</v>
      </c>
      <c r="AD11" s="11">
        <f>IF((N11+V11)=20,10,0)</f>
        <v>10</v>
      </c>
      <c r="AE11" s="11">
        <f>IF((O11+W11)=20,10,0)</f>
        <v>10</v>
      </c>
      <c r="AG11" s="19">
        <f t="shared" si="28"/>
        <v>10</v>
      </c>
      <c r="AH11" s="20" t="str">
        <f t="shared" si="29"/>
        <v xml:space="preserve"> </v>
      </c>
      <c r="AK11" s="42" t="str">
        <f>IF(Vorrunde!AL11=""," ",Vorrunde!AL11)</f>
        <v>VfL Wolfsburg</v>
      </c>
      <c r="AL11" s="43" t="str">
        <f>IF(Vorrunde!AK11=""," ",Vorrunde!AK11)</f>
        <v>VfL Bochum</v>
      </c>
      <c r="AM11" s="39"/>
      <c r="AN11" s="40"/>
      <c r="AO11" s="35"/>
      <c r="AP11" s="36"/>
      <c r="AQ11" s="16" t="str">
        <f t="shared" si="30"/>
        <v xml:space="preserve"> </v>
      </c>
      <c r="AR11" s="15">
        <f t="shared" si="31"/>
        <v>10</v>
      </c>
      <c r="AS11" s="15">
        <f t="shared" si="39"/>
        <v>10</v>
      </c>
      <c r="AT11" s="15">
        <f t="shared" si="45"/>
        <v>10</v>
      </c>
      <c r="AU11" s="15">
        <f>IF(AM7=AM11,10,0)</f>
        <v>10</v>
      </c>
      <c r="AV11" s="15">
        <f>IF(AM6=AM11,10,0)</f>
        <v>10</v>
      </c>
      <c r="AW11" s="15">
        <f>IF(AM5=AM11,10,0)</f>
        <v>10</v>
      </c>
      <c r="AX11" s="15">
        <f>IF(AM4=AM11,10,0)</f>
        <v>10</v>
      </c>
      <c r="AY11" s="15"/>
      <c r="AZ11" s="15">
        <f t="shared" si="32"/>
        <v>10</v>
      </c>
      <c r="BA11" s="15">
        <f t="shared" si="40"/>
        <v>10</v>
      </c>
      <c r="BB11" s="15">
        <f t="shared" si="46"/>
        <v>10</v>
      </c>
      <c r="BC11" s="15">
        <f>IF((AM7+AN7)=(AM11+AN11),10,0)</f>
        <v>10</v>
      </c>
      <c r="BD11" s="15">
        <f>IF((AM6+AN6)=(AM11+AN11),10,0)</f>
        <v>10</v>
      </c>
      <c r="BE11" s="15">
        <f>IF((AM5+AN5)=(AM11+AN11),10,0)</f>
        <v>10</v>
      </c>
      <c r="BF11" s="15">
        <f>IF((AM4+AN4)=(AM11+AN11),10,0)</f>
        <v>10</v>
      </c>
      <c r="BG11" s="15"/>
      <c r="BH11" s="11">
        <f t="shared" si="33"/>
        <v>10</v>
      </c>
      <c r="BI11" s="11">
        <f t="shared" si="41"/>
        <v>10</v>
      </c>
      <c r="BJ11" s="11">
        <f t="shared" si="47"/>
        <v>10</v>
      </c>
      <c r="BK11" s="11">
        <f>IF((AU11+BC11)=20,10,0)</f>
        <v>10</v>
      </c>
      <c r="BL11" s="11">
        <f>IF((AV11+BD11)=20,10,0)</f>
        <v>10</v>
      </c>
      <c r="BM11" s="11">
        <f>IF((AW11+BE11)=20,10,0)</f>
        <v>10</v>
      </c>
      <c r="BN11" s="11">
        <f>IF((AX11+BF11)=20,10,0)</f>
        <v>10</v>
      </c>
      <c r="BP11" s="19">
        <f t="shared" si="34"/>
        <v>10</v>
      </c>
      <c r="BQ11" s="20" t="str">
        <f t="shared" si="35"/>
        <v xml:space="preserve"> </v>
      </c>
      <c r="BS11" s="1">
        <f t="shared" si="0"/>
        <v>3</v>
      </c>
      <c r="BT11" s="2" t="str">
        <f t="shared" si="1"/>
        <v>0</v>
      </c>
      <c r="BU11" s="3">
        <f t="shared" si="2"/>
        <v>3</v>
      </c>
      <c r="BV11" s="1">
        <f t="shared" si="3"/>
        <v>4</v>
      </c>
      <c r="BW11" s="2" t="str">
        <f t="shared" si="4"/>
        <v>0</v>
      </c>
      <c r="BX11" s="3">
        <f t="shared" si="5"/>
        <v>4</v>
      </c>
      <c r="BY11" s="7">
        <f t="shared" si="6"/>
        <v>0</v>
      </c>
      <c r="BZ11" s="8">
        <f t="shared" si="7"/>
        <v>0</v>
      </c>
      <c r="CA11" s="6">
        <f t="shared" si="8"/>
        <v>0</v>
      </c>
      <c r="CB11" s="2">
        <f t="shared" si="9"/>
        <v>1</v>
      </c>
      <c r="CC11" s="4">
        <f t="shared" si="10"/>
        <v>0</v>
      </c>
      <c r="CD11" s="5">
        <f t="shared" si="11"/>
        <v>3</v>
      </c>
      <c r="CF11" s="1">
        <f t="shared" si="12"/>
        <v>3</v>
      </c>
      <c r="CG11" s="2" t="str">
        <f t="shared" si="13"/>
        <v>0</v>
      </c>
      <c r="CH11" s="3">
        <f t="shared" si="14"/>
        <v>3</v>
      </c>
      <c r="CI11" s="1">
        <f t="shared" si="15"/>
        <v>4</v>
      </c>
      <c r="CJ11" s="2" t="str">
        <f t="shared" si="16"/>
        <v>0</v>
      </c>
      <c r="CK11" s="3">
        <f t="shared" si="17"/>
        <v>4</v>
      </c>
      <c r="CL11" s="7">
        <f t="shared" si="18"/>
        <v>0</v>
      </c>
      <c r="CM11" s="8">
        <f t="shared" si="19"/>
        <v>0</v>
      </c>
      <c r="CN11" s="6">
        <f t="shared" si="20"/>
        <v>0</v>
      </c>
      <c r="CO11" s="2">
        <f t="shared" si="21"/>
        <v>1</v>
      </c>
      <c r="CP11" s="4">
        <f t="shared" si="22"/>
        <v>0</v>
      </c>
      <c r="CQ11" s="5">
        <f t="shared" si="23"/>
        <v>3</v>
      </c>
    </row>
    <row r="12" spans="2:95" ht="15" customHeight="1">
      <c r="B12" s="42" t="str">
        <f>IF(Vorrunde!C12=""," ",Vorrunde!C12)</f>
        <v>1. FC Heidenheim</v>
      </c>
      <c r="C12" s="43" t="str">
        <f>IF(Vorrunde!B12=""," ",Vorrunde!B12)</f>
        <v>FC St. Pauli</v>
      </c>
      <c r="D12" s="35"/>
      <c r="E12" s="36"/>
      <c r="F12" s="37"/>
      <c r="G12" s="38"/>
      <c r="H12" s="16" t="str">
        <f t="shared" si="24"/>
        <v xml:space="preserve"> </v>
      </c>
      <c r="I12" s="15">
        <f t="shared" si="25"/>
        <v>10</v>
      </c>
      <c r="J12" s="15">
        <f t="shared" si="36"/>
        <v>10</v>
      </c>
      <c r="K12" s="15">
        <f t="shared" si="42"/>
        <v>10</v>
      </c>
      <c r="L12" s="15">
        <f>IF(D8=D12,10,0)</f>
        <v>10</v>
      </c>
      <c r="M12" s="15">
        <f>IF(D7=D12,10,0)</f>
        <v>10</v>
      </c>
      <c r="N12" s="15">
        <f>IF(D6=D12,10,0)</f>
        <v>10</v>
      </c>
      <c r="O12" s="15">
        <f>IF(D5=D12,10,0)</f>
        <v>10</v>
      </c>
      <c r="P12" s="15">
        <f>IF(D4=D12,10,0)</f>
        <v>10</v>
      </c>
      <c r="Q12" s="15">
        <f t="shared" si="26"/>
        <v>10</v>
      </c>
      <c r="R12" s="15">
        <f t="shared" si="37"/>
        <v>10</v>
      </c>
      <c r="S12" s="15">
        <f t="shared" si="43"/>
        <v>10</v>
      </c>
      <c r="T12" s="15">
        <f>IF((D8+E8)=(D12+E12),10,0)</f>
        <v>10</v>
      </c>
      <c r="U12" s="15">
        <f>IF((D7+E7)=(D12+E12),10,0)</f>
        <v>10</v>
      </c>
      <c r="V12" s="15">
        <f>IF((D6+E6)=(D12+E12),10,0)</f>
        <v>10</v>
      </c>
      <c r="W12" s="15">
        <f>IF((D5+E5)=(D12+E12),10,0)</f>
        <v>10</v>
      </c>
      <c r="X12" s="15">
        <f>IF((D4+E4)=(D12+E12),10,0)</f>
        <v>10</v>
      </c>
      <c r="Y12" s="11">
        <f t="shared" si="27"/>
        <v>10</v>
      </c>
      <c r="Z12" s="11">
        <f t="shared" si="38"/>
        <v>10</v>
      </c>
      <c r="AA12" s="11">
        <f t="shared" si="44"/>
        <v>10</v>
      </c>
      <c r="AB12" s="11">
        <f>IF((L12+T12)=20,10,0)</f>
        <v>10</v>
      </c>
      <c r="AC12" s="11">
        <f>IF((M12+U12)=20,10,0)</f>
        <v>10</v>
      </c>
      <c r="AD12" s="11">
        <f>IF((N12+V12)=20,10,0)</f>
        <v>10</v>
      </c>
      <c r="AE12" s="11">
        <f>IF((O12+W12)=20,10,0)</f>
        <v>10</v>
      </c>
      <c r="AF12" s="11">
        <f>IF((P12+X12)=20,10,0)</f>
        <v>10</v>
      </c>
      <c r="AG12" s="21">
        <f t="shared" si="28"/>
        <v>10</v>
      </c>
      <c r="AH12" s="22" t="str">
        <f t="shared" si="29"/>
        <v xml:space="preserve"> </v>
      </c>
      <c r="AK12" s="42" t="str">
        <f>IF(Vorrunde!AL12=""," ",Vorrunde!AL12)</f>
        <v>FSV Mainz 05</v>
      </c>
      <c r="AL12" s="43" t="str">
        <f>IF(Vorrunde!AK12=""," ",Vorrunde!AK12)</f>
        <v>FC St. Pauli</v>
      </c>
      <c r="AM12" s="39"/>
      <c r="AN12" s="40"/>
      <c r="AO12" s="35"/>
      <c r="AP12" s="36"/>
      <c r="AQ12" s="16" t="str">
        <f t="shared" si="30"/>
        <v xml:space="preserve"> </v>
      </c>
      <c r="AR12" s="15">
        <f t="shared" si="31"/>
        <v>10</v>
      </c>
      <c r="AS12" s="15">
        <f t="shared" si="39"/>
        <v>10</v>
      </c>
      <c r="AT12" s="15">
        <f t="shared" si="45"/>
        <v>10</v>
      </c>
      <c r="AU12" s="15">
        <f>IF(AM8=AM12,10,0)</f>
        <v>10</v>
      </c>
      <c r="AV12" s="15">
        <f>IF(AM7=AM12,10,0)</f>
        <v>10</v>
      </c>
      <c r="AW12" s="15">
        <f>IF(AM6=AM12,10,0)</f>
        <v>10</v>
      </c>
      <c r="AX12" s="15">
        <f>IF(AM5=AM12,10,0)</f>
        <v>10</v>
      </c>
      <c r="AY12" s="15">
        <f>IF(AM4=AM12,10,0)</f>
        <v>10</v>
      </c>
      <c r="AZ12" s="15">
        <f t="shared" si="32"/>
        <v>10</v>
      </c>
      <c r="BA12" s="15">
        <f t="shared" si="40"/>
        <v>10</v>
      </c>
      <c r="BB12" s="15">
        <f t="shared" si="46"/>
        <v>10</v>
      </c>
      <c r="BC12" s="15">
        <f>IF((AM8+AN8)=(AM12+AN12),10,0)</f>
        <v>10</v>
      </c>
      <c r="BD12" s="15">
        <f>IF((AM7+AN7)=(AM12+AN12),10,0)</f>
        <v>10</v>
      </c>
      <c r="BE12" s="15">
        <f>IF((AM6+AN6)=(AM12+AN12),10,0)</f>
        <v>10</v>
      </c>
      <c r="BF12" s="15">
        <f>IF((AM5+AN5)=(AM12+AN12),10,0)</f>
        <v>10</v>
      </c>
      <c r="BG12" s="15">
        <f>IF((AM4+AN4)=(AM12+AN12),10,0)</f>
        <v>10</v>
      </c>
      <c r="BH12" s="11">
        <f t="shared" si="33"/>
        <v>10</v>
      </c>
      <c r="BI12" s="11">
        <f t="shared" si="41"/>
        <v>10</v>
      </c>
      <c r="BJ12" s="11">
        <f t="shared" si="47"/>
        <v>10</v>
      </c>
      <c r="BK12" s="11">
        <f>IF((AU12+BC12)=20,10,0)</f>
        <v>10</v>
      </c>
      <c r="BL12" s="11">
        <f>IF((AV12+BD12)=20,10,0)</f>
        <v>10</v>
      </c>
      <c r="BM12" s="11">
        <f>IF((AW12+BE12)=20,10,0)</f>
        <v>10</v>
      </c>
      <c r="BN12" s="11">
        <f>IF((AX12+BF12)=20,10,0)</f>
        <v>10</v>
      </c>
      <c r="BO12" s="11">
        <f>IF((AY12+BG12)=20,10,0)</f>
        <v>10</v>
      </c>
      <c r="BP12" s="21">
        <f t="shared" si="34"/>
        <v>10</v>
      </c>
      <c r="BQ12" s="22" t="str">
        <f t="shared" si="35"/>
        <v xml:space="preserve"> </v>
      </c>
      <c r="BS12" s="1">
        <f t="shared" si="0"/>
        <v>3</v>
      </c>
      <c r="BT12" s="2" t="str">
        <f t="shared" si="1"/>
        <v>0</v>
      </c>
      <c r="BU12" s="3">
        <f t="shared" si="2"/>
        <v>3</v>
      </c>
      <c r="BV12" s="1">
        <f t="shared" si="3"/>
        <v>4</v>
      </c>
      <c r="BW12" s="2" t="str">
        <f t="shared" si="4"/>
        <v>0</v>
      </c>
      <c r="BX12" s="3">
        <f t="shared" si="5"/>
        <v>4</v>
      </c>
      <c r="BY12" s="7">
        <f t="shared" si="6"/>
        <v>0</v>
      </c>
      <c r="BZ12" s="8">
        <f t="shared" si="7"/>
        <v>0</v>
      </c>
      <c r="CA12" s="6">
        <f t="shared" si="8"/>
        <v>0</v>
      </c>
      <c r="CB12" s="2">
        <f t="shared" si="9"/>
        <v>1</v>
      </c>
      <c r="CC12" s="4">
        <f t="shared" si="10"/>
        <v>0</v>
      </c>
      <c r="CD12" s="5">
        <f t="shared" si="11"/>
        <v>3</v>
      </c>
      <c r="CF12" s="1">
        <f t="shared" si="12"/>
        <v>3</v>
      </c>
      <c r="CG12" s="2" t="str">
        <f t="shared" si="13"/>
        <v>0</v>
      </c>
      <c r="CH12" s="3">
        <f t="shared" si="14"/>
        <v>3</v>
      </c>
      <c r="CI12" s="1">
        <f t="shared" si="15"/>
        <v>4</v>
      </c>
      <c r="CJ12" s="2" t="str">
        <f t="shared" si="16"/>
        <v>0</v>
      </c>
      <c r="CK12" s="3">
        <f t="shared" si="17"/>
        <v>4</v>
      </c>
      <c r="CL12" s="7">
        <f t="shared" si="18"/>
        <v>0</v>
      </c>
      <c r="CM12" s="8">
        <f t="shared" si="19"/>
        <v>0</v>
      </c>
      <c r="CN12" s="6">
        <f t="shared" si="20"/>
        <v>0</v>
      </c>
      <c r="CO12" s="2">
        <f t="shared" si="21"/>
        <v>1</v>
      </c>
      <c r="CP12" s="4">
        <f t="shared" si="22"/>
        <v>0</v>
      </c>
      <c r="CQ12" s="5">
        <f t="shared" si="23"/>
        <v>3</v>
      </c>
    </row>
    <row r="13" spans="2:95" ht="14.25">
      <c r="B13" s="23" t="str">
        <f>IF(AH13&gt;5,"Tipp prüfen"," ")</f>
        <v xml:space="preserve"> </v>
      </c>
      <c r="C13" s="24" t="s">
        <v>4</v>
      </c>
      <c r="D13" s="62" t="str">
        <f>IF(E12=""," ",SUM(D4:E12))</f>
        <v xml:space="preserve"> </v>
      </c>
      <c r="E13" s="62"/>
      <c r="F13" s="62" t="str">
        <f>IF(G4=""," ",SUM(F4:G12))</f>
        <v xml:space="preserve"> </v>
      </c>
      <c r="G13" s="62"/>
      <c r="H13" s="25" t="str">
        <f>IF(G4=""," ",SUM(H4:H12))</f>
        <v xml:space="preserve"> </v>
      </c>
      <c r="I13" s="26"/>
      <c r="AG13" s="15">
        <f>SUM(AG4:AG12)</f>
        <v>60</v>
      </c>
      <c r="AH13" s="15">
        <f>SUM(AH4:AH12)</f>
        <v>0</v>
      </c>
      <c r="AI13" s="27"/>
      <c r="AK13" s="23" t="str">
        <f>IF(BQ13&gt;5,"Tipp prüfen"," ")</f>
        <v xml:space="preserve"> </v>
      </c>
      <c r="AL13" s="28" t="s">
        <v>4</v>
      </c>
      <c r="AM13" s="63" t="str">
        <f>IF(AN12=""," ",SUM(AM4:AN12))</f>
        <v xml:space="preserve"> </v>
      </c>
      <c r="AN13" s="63"/>
      <c r="AO13" s="63" t="str">
        <f>IF(AP12=""," ",SUM(AO4:AP12))</f>
        <v xml:space="preserve"> </v>
      </c>
      <c r="AP13" s="63"/>
      <c r="AQ13" s="25" t="str">
        <f>IF(AP4=""," ",SUM(AQ4:AQ12))</f>
        <v xml:space="preserve"> </v>
      </c>
      <c r="BP13" s="15">
        <f>SUM(BP4:BP12)</f>
        <v>60</v>
      </c>
      <c r="BQ13" s="15">
        <f>SUM(BQ4:BQ12)</f>
        <v>0</v>
      </c>
    </row>
    <row r="14" spans="2:95" ht="6" customHeight="1"/>
    <row r="15" spans="2:95">
      <c r="B15" s="13" t="s">
        <v>25</v>
      </c>
      <c r="C15" s="52"/>
      <c r="D15" s="57" t="s">
        <v>1</v>
      </c>
      <c r="E15" s="58"/>
      <c r="F15" s="59" t="s">
        <v>2</v>
      </c>
      <c r="G15" s="59"/>
      <c r="H15" s="14" t="s">
        <v>3</v>
      </c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AK15" s="13" t="s">
        <v>34</v>
      </c>
      <c r="AL15" s="52"/>
      <c r="AM15" s="57" t="s">
        <v>1</v>
      </c>
      <c r="AN15" s="58"/>
      <c r="AO15" s="59" t="s">
        <v>2</v>
      </c>
      <c r="AP15" s="59"/>
      <c r="AQ15" s="14" t="s">
        <v>3</v>
      </c>
      <c r="AR15" s="15"/>
      <c r="AS15" s="15"/>
      <c r="AT15" s="15"/>
      <c r="AU15" s="15"/>
      <c r="AV15" s="15"/>
      <c r="AW15" s="15"/>
      <c r="AX15" s="15"/>
      <c r="AY15" s="15"/>
      <c r="AZ15" s="15"/>
      <c r="BA15" s="15"/>
      <c r="BB15" s="15"/>
      <c r="BC15" s="15"/>
      <c r="BD15" s="15"/>
      <c r="BE15" s="15"/>
      <c r="BF15" s="15"/>
      <c r="BG15" s="15"/>
    </row>
    <row r="16" spans="2:95" ht="15" customHeight="1">
      <c r="B16" s="42" t="str">
        <f>IF(Vorrunde!C16=""," ",Vorrunde!C16)</f>
        <v>FC St. Pauli</v>
      </c>
      <c r="C16" s="43" t="str">
        <f>IF(Vorrunde!B16=""," ",Vorrunde!B16)</f>
        <v>1. FC Union Berlin</v>
      </c>
      <c r="D16" s="35"/>
      <c r="E16" s="36"/>
      <c r="F16" s="35"/>
      <c r="G16" s="36"/>
      <c r="H16" s="16" t="str">
        <f>IF(G16=""," ",CD16)</f>
        <v xml:space="preserve"> </v>
      </c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AG16" s="17"/>
      <c r="AH16" s="18"/>
      <c r="AK16" s="42" t="str">
        <f>IF(Vorrunde!AL16=""," ",Vorrunde!AL16)</f>
        <v>Eintracht Frankfurt</v>
      </c>
      <c r="AL16" s="43" t="str">
        <f>IF(Vorrunde!AK16=""," ",Vorrunde!AK16)</f>
        <v>Bayer  Leverkusen</v>
      </c>
      <c r="AM16" s="35"/>
      <c r="AN16" s="36"/>
      <c r="AO16" s="35"/>
      <c r="AP16" s="36"/>
      <c r="AQ16" s="16" t="str">
        <f>IF(AP16=""," ",DM16)</f>
        <v xml:space="preserve"> </v>
      </c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P16" s="17"/>
      <c r="BQ16" s="18"/>
      <c r="BS16" s="1">
        <f t="shared" ref="BS16:BS24" si="48">IF(D16&gt;E16,"1",3)</f>
        <v>3</v>
      </c>
      <c r="BT16" s="2" t="str">
        <f t="shared" ref="BT16:BT24" si="49">IF(D16=E16,"0",3)</f>
        <v>0</v>
      </c>
      <c r="BU16" s="3">
        <f t="shared" ref="BU16:BU24" si="50">IF(D16&lt;E16,"2",3)</f>
        <v>3</v>
      </c>
      <c r="BV16" s="1">
        <f t="shared" ref="BV16:BV24" si="51">IF(F16&gt;G16,"1",4)</f>
        <v>4</v>
      </c>
      <c r="BW16" s="2" t="str">
        <f t="shared" ref="BW16:BW24" si="52">IF(F16=G16,"0",4)</f>
        <v>0</v>
      </c>
      <c r="BX16" s="3">
        <f t="shared" ref="BX16:BX24" si="53">IF(F16&lt;G16,"2",4)</f>
        <v>4</v>
      </c>
      <c r="BY16" s="7">
        <f t="shared" ref="BY16:BY24" si="54">COUNTIF(D16,F16)</f>
        <v>0</v>
      </c>
      <c r="BZ16" s="8">
        <f t="shared" ref="BZ16:BZ24" si="55">COUNTIF(E16,G16)</f>
        <v>0</v>
      </c>
      <c r="CA16" s="6">
        <f t="shared" ref="CA16:CA24" si="56">COUNTIF(BS16:BU16,BV16)</f>
        <v>0</v>
      </c>
      <c r="CB16" s="2">
        <f t="shared" ref="CB16:CB24" si="57">COUNTIF(BS16:BU16,BW16)</f>
        <v>1</v>
      </c>
      <c r="CC16" s="4">
        <f t="shared" ref="CC16:CC24" si="58">COUNTIF(BS16:BU16,BX16)</f>
        <v>0</v>
      </c>
      <c r="CD16" s="5">
        <f t="shared" ref="CD16:CD24" si="59">(SUM(CA16:CC16)*3+BY16+BZ16)</f>
        <v>3</v>
      </c>
      <c r="CF16" s="1">
        <f t="shared" ref="CF16:CF24" si="60">IF(AM16&gt;AN16,"1",3)</f>
        <v>3</v>
      </c>
      <c r="CG16" s="2" t="str">
        <f t="shared" ref="CG16:CG24" si="61">IF(AM16=AN16,"0",3)</f>
        <v>0</v>
      </c>
      <c r="CH16" s="3">
        <f t="shared" ref="CH16:CH24" si="62">IF(AM16&lt;AN16,"2",3)</f>
        <v>3</v>
      </c>
      <c r="CI16" s="1">
        <f t="shared" ref="CI16:CI24" si="63">IF(AO16&gt;AP16,"1",4)</f>
        <v>4</v>
      </c>
      <c r="CJ16" s="2" t="str">
        <f t="shared" ref="CJ16:CJ24" si="64">IF(AO16=AP16,"0",4)</f>
        <v>0</v>
      </c>
      <c r="CK16" s="3">
        <f t="shared" ref="CK16:CK24" si="65">IF(AO16&lt;AP16,"2",4)</f>
        <v>4</v>
      </c>
      <c r="CL16" s="7">
        <f t="shared" ref="CL16:CL24" si="66">COUNTIF(AM16,AO16)</f>
        <v>0</v>
      </c>
      <c r="CM16" s="8">
        <f t="shared" ref="CM16:CM24" si="67">COUNTIF(AN16,AP16)</f>
        <v>0</v>
      </c>
      <c r="CN16" s="6">
        <f t="shared" ref="CN16:CN24" si="68">COUNTIF(CF16:CH16,CI16)</f>
        <v>0</v>
      </c>
      <c r="CO16" s="2">
        <f t="shared" ref="CO16:CO24" si="69">COUNTIF(CF16:CH16,CJ16)</f>
        <v>1</v>
      </c>
      <c r="CP16" s="4">
        <f t="shared" ref="CP16:CP24" si="70">COUNTIF(CF16:CH16,CK16)</f>
        <v>0</v>
      </c>
      <c r="CQ16" s="5">
        <f t="shared" ref="CQ16:CQ24" si="71">(SUM(CN16:CP16)*3+CL16+CM16)</f>
        <v>3</v>
      </c>
    </row>
    <row r="17" spans="2:95" ht="15" customHeight="1">
      <c r="B17" s="42" t="str">
        <f>IF(Vorrunde!C17=""," ",Vorrunde!C17)</f>
        <v>FSV Mainz 05</v>
      </c>
      <c r="C17" s="43" t="str">
        <f>IF(Vorrunde!B17=""," ",Vorrunde!B17)</f>
        <v>VfB Stuttgart</v>
      </c>
      <c r="D17" s="35"/>
      <c r="E17" s="36"/>
      <c r="F17" s="35"/>
      <c r="G17" s="36"/>
      <c r="H17" s="16" t="str">
        <f t="shared" ref="H17:H24" si="72">IF(G17=""," ",CD17)</f>
        <v xml:space="preserve"> </v>
      </c>
      <c r="I17" s="15">
        <f t="shared" ref="I17:I24" si="73">IF(D16=D17,10,0)</f>
        <v>10</v>
      </c>
      <c r="J17" s="15"/>
      <c r="K17" s="15"/>
      <c r="L17" s="15"/>
      <c r="M17" s="15"/>
      <c r="N17" s="15"/>
      <c r="O17" s="15"/>
      <c r="P17" s="15"/>
      <c r="Q17" s="15">
        <f t="shared" ref="Q17:Q24" si="74">IF((D16+E16)=(D17+E17),10,0)</f>
        <v>10</v>
      </c>
      <c r="R17" s="15"/>
      <c r="S17" s="15"/>
      <c r="T17" s="15"/>
      <c r="U17" s="15"/>
      <c r="V17" s="15"/>
      <c r="W17" s="15"/>
      <c r="X17" s="15"/>
      <c r="Y17" s="11">
        <f t="shared" ref="Y17:Y24" si="75">IF((I17+Q17)=20,10,0)</f>
        <v>10</v>
      </c>
      <c r="AG17" s="19">
        <f t="shared" ref="AG17:AG24" si="76">IF((Y17+Z17+AA17+AB17+AC17+AD17+AE17+AF17)&gt;20,10,0)</f>
        <v>0</v>
      </c>
      <c r="AH17" s="20" t="str">
        <f t="shared" ref="AH17:AH24" si="77">IF(E17=""," ",AG17)</f>
        <v xml:space="preserve"> </v>
      </c>
      <c r="AK17" s="42" t="str">
        <f>IF(Vorrunde!AL17=""," ",Vorrunde!AL17)</f>
        <v>VfB Stuttgart</v>
      </c>
      <c r="AL17" s="43" t="str">
        <f>IF(Vorrunde!AK17=""," ",Vorrunde!AK17)</f>
        <v>Bayern München</v>
      </c>
      <c r="AM17" s="35"/>
      <c r="AN17" s="36"/>
      <c r="AO17" s="35"/>
      <c r="AP17" s="36"/>
      <c r="AQ17" s="16" t="str">
        <f t="shared" ref="AQ17:AQ24" si="78">IF(AP17=""," ",DM17)</f>
        <v xml:space="preserve"> </v>
      </c>
      <c r="AR17" s="15">
        <f t="shared" ref="AR17:AR24" si="79">IF(AM16=AM17,10,0)</f>
        <v>10</v>
      </c>
      <c r="AS17" s="15"/>
      <c r="AT17" s="15"/>
      <c r="AU17" s="15"/>
      <c r="AV17" s="15"/>
      <c r="AW17" s="15"/>
      <c r="AX17" s="15"/>
      <c r="AY17" s="15"/>
      <c r="AZ17" s="15">
        <f t="shared" ref="AZ17:AZ24" si="80">IF((AM16+AN16)=(AM17+AN17),10,0)</f>
        <v>10</v>
      </c>
      <c r="BA17" s="15"/>
      <c r="BB17" s="15"/>
      <c r="BC17" s="15"/>
      <c r="BD17" s="15"/>
      <c r="BE17" s="15"/>
      <c r="BF17" s="15"/>
      <c r="BG17" s="15"/>
      <c r="BH17" s="11">
        <f t="shared" ref="BH17:BH24" si="81">IF((AR17+AZ17)=20,10,0)</f>
        <v>10</v>
      </c>
      <c r="BP17" s="19">
        <f t="shared" ref="BP17:BP24" si="82">IF((BH17+BI17+BJ17+BK17+BL17+BM17+BN17+BO17)&gt;20,10,0)</f>
        <v>0</v>
      </c>
      <c r="BQ17" s="20" t="str">
        <f t="shared" ref="BQ17:BQ24" si="83">IF(AN17=""," ",BP17)</f>
        <v xml:space="preserve"> </v>
      </c>
      <c r="BS17" s="1">
        <f t="shared" si="48"/>
        <v>3</v>
      </c>
      <c r="BT17" s="2" t="str">
        <f t="shared" si="49"/>
        <v>0</v>
      </c>
      <c r="BU17" s="3">
        <f t="shared" si="50"/>
        <v>3</v>
      </c>
      <c r="BV17" s="1">
        <f t="shared" si="51"/>
        <v>4</v>
      </c>
      <c r="BW17" s="2" t="str">
        <f t="shared" si="52"/>
        <v>0</v>
      </c>
      <c r="BX17" s="3">
        <f t="shared" si="53"/>
        <v>4</v>
      </c>
      <c r="BY17" s="7">
        <f t="shared" si="54"/>
        <v>0</v>
      </c>
      <c r="BZ17" s="8">
        <f t="shared" si="55"/>
        <v>0</v>
      </c>
      <c r="CA17" s="6">
        <f t="shared" si="56"/>
        <v>0</v>
      </c>
      <c r="CB17" s="2">
        <f t="shared" si="57"/>
        <v>1</v>
      </c>
      <c r="CC17" s="4">
        <f t="shared" si="58"/>
        <v>0</v>
      </c>
      <c r="CD17" s="5">
        <f t="shared" si="59"/>
        <v>3</v>
      </c>
      <c r="CF17" s="1">
        <f t="shared" si="60"/>
        <v>3</v>
      </c>
      <c r="CG17" s="2" t="str">
        <f t="shared" si="61"/>
        <v>0</v>
      </c>
      <c r="CH17" s="3">
        <f t="shared" si="62"/>
        <v>3</v>
      </c>
      <c r="CI17" s="1">
        <f t="shared" si="63"/>
        <v>4</v>
      </c>
      <c r="CJ17" s="2" t="str">
        <f t="shared" si="64"/>
        <v>0</v>
      </c>
      <c r="CK17" s="3">
        <f t="shared" si="65"/>
        <v>4</v>
      </c>
      <c r="CL17" s="7">
        <f t="shared" si="66"/>
        <v>0</v>
      </c>
      <c r="CM17" s="8">
        <f t="shared" si="67"/>
        <v>0</v>
      </c>
      <c r="CN17" s="6">
        <f t="shared" si="68"/>
        <v>0</v>
      </c>
      <c r="CO17" s="2">
        <f t="shared" si="69"/>
        <v>1</v>
      </c>
      <c r="CP17" s="4">
        <f t="shared" si="70"/>
        <v>0</v>
      </c>
      <c r="CQ17" s="5">
        <f t="shared" si="71"/>
        <v>3</v>
      </c>
    </row>
    <row r="18" spans="2:95" ht="15" customHeight="1">
      <c r="B18" s="42" t="str">
        <f>IF(Vorrunde!C18=""," ",Vorrunde!C18)</f>
        <v>TSG Hoffenheim</v>
      </c>
      <c r="C18" s="43" t="str">
        <f>IF(Vorrunde!B18=""," ",Vorrunde!B18)</f>
        <v>Eintracht Frankfurt</v>
      </c>
      <c r="D18" s="35"/>
      <c r="E18" s="36"/>
      <c r="F18" s="35"/>
      <c r="G18" s="36"/>
      <c r="H18" s="16" t="str">
        <f t="shared" si="72"/>
        <v xml:space="preserve"> </v>
      </c>
      <c r="I18" s="15">
        <f t="shared" si="73"/>
        <v>10</v>
      </c>
      <c r="J18" s="15">
        <f t="shared" ref="J18:J24" si="84">IF(D16=D18,10,0)</f>
        <v>10</v>
      </c>
      <c r="K18" s="15"/>
      <c r="L18" s="15"/>
      <c r="M18" s="15"/>
      <c r="N18" s="15"/>
      <c r="O18" s="15"/>
      <c r="P18" s="15"/>
      <c r="Q18" s="15">
        <f t="shared" si="74"/>
        <v>10</v>
      </c>
      <c r="R18" s="15">
        <f t="shared" ref="R18:R24" si="85">IF((D16+E16)=(D18+E18),10,0)</f>
        <v>10</v>
      </c>
      <c r="S18" s="15"/>
      <c r="T18" s="15"/>
      <c r="U18" s="15"/>
      <c r="V18" s="15"/>
      <c r="W18" s="15"/>
      <c r="X18" s="15"/>
      <c r="Y18" s="11">
        <f t="shared" si="75"/>
        <v>10</v>
      </c>
      <c r="Z18" s="11">
        <f t="shared" ref="Z18:Z24" si="86">IF((J18+R18)=20,10,0)</f>
        <v>10</v>
      </c>
      <c r="AG18" s="19">
        <f t="shared" si="76"/>
        <v>0</v>
      </c>
      <c r="AH18" s="20" t="str">
        <f t="shared" si="77"/>
        <v xml:space="preserve"> </v>
      </c>
      <c r="AK18" s="42" t="str">
        <f>IF(Vorrunde!AL18=""," ",Vorrunde!AL18)</f>
        <v>FC St. Pauli</v>
      </c>
      <c r="AL18" s="43" t="str">
        <f>IF(Vorrunde!AK18=""," ",Vorrunde!AK18)</f>
        <v>Bor. Dortmund</v>
      </c>
      <c r="AM18" s="35"/>
      <c r="AN18" s="36"/>
      <c r="AO18" s="35"/>
      <c r="AP18" s="36"/>
      <c r="AQ18" s="16" t="str">
        <f t="shared" si="78"/>
        <v xml:space="preserve"> </v>
      </c>
      <c r="AR18" s="15">
        <f t="shared" si="79"/>
        <v>10</v>
      </c>
      <c r="AS18" s="15">
        <f t="shared" ref="AS18:AS24" si="87">IF(AM16=AM18,10,0)</f>
        <v>10</v>
      </c>
      <c r="AT18" s="15"/>
      <c r="AU18" s="15"/>
      <c r="AV18" s="15"/>
      <c r="AW18" s="15"/>
      <c r="AX18" s="15"/>
      <c r="AY18" s="15"/>
      <c r="AZ18" s="15">
        <f t="shared" si="80"/>
        <v>10</v>
      </c>
      <c r="BA18" s="15">
        <f t="shared" ref="BA18:BA24" si="88">IF((AM16+AN16)=(AM18+AN18),10,0)</f>
        <v>10</v>
      </c>
      <c r="BB18" s="15"/>
      <c r="BC18" s="15"/>
      <c r="BD18" s="15"/>
      <c r="BE18" s="15"/>
      <c r="BF18" s="15"/>
      <c r="BG18" s="15"/>
      <c r="BH18" s="11">
        <f t="shared" si="81"/>
        <v>10</v>
      </c>
      <c r="BI18" s="11">
        <f t="shared" ref="BI18:BI24" si="89">IF((AS18+BA18)=20,10,0)</f>
        <v>10</v>
      </c>
      <c r="BP18" s="19">
        <f t="shared" si="82"/>
        <v>0</v>
      </c>
      <c r="BQ18" s="20" t="str">
        <f t="shared" si="83"/>
        <v xml:space="preserve"> </v>
      </c>
      <c r="BS18" s="1">
        <f t="shared" si="48"/>
        <v>3</v>
      </c>
      <c r="BT18" s="2" t="str">
        <f t="shared" si="49"/>
        <v>0</v>
      </c>
      <c r="BU18" s="3">
        <f t="shared" si="50"/>
        <v>3</v>
      </c>
      <c r="BV18" s="1">
        <f t="shared" si="51"/>
        <v>4</v>
      </c>
      <c r="BW18" s="2" t="str">
        <f t="shared" si="52"/>
        <v>0</v>
      </c>
      <c r="BX18" s="3">
        <f t="shared" si="53"/>
        <v>4</v>
      </c>
      <c r="BY18" s="7">
        <f t="shared" si="54"/>
        <v>0</v>
      </c>
      <c r="BZ18" s="8">
        <f t="shared" si="55"/>
        <v>0</v>
      </c>
      <c r="CA18" s="6">
        <f t="shared" si="56"/>
        <v>0</v>
      </c>
      <c r="CB18" s="2">
        <f t="shared" si="57"/>
        <v>1</v>
      </c>
      <c r="CC18" s="4">
        <f t="shared" si="58"/>
        <v>0</v>
      </c>
      <c r="CD18" s="5">
        <f t="shared" si="59"/>
        <v>3</v>
      </c>
      <c r="CF18" s="1">
        <f t="shared" si="60"/>
        <v>3</v>
      </c>
      <c r="CG18" s="2" t="str">
        <f t="shared" si="61"/>
        <v>0</v>
      </c>
      <c r="CH18" s="3">
        <f t="shared" si="62"/>
        <v>3</v>
      </c>
      <c r="CI18" s="1">
        <f t="shared" si="63"/>
        <v>4</v>
      </c>
      <c r="CJ18" s="2" t="str">
        <f t="shared" si="64"/>
        <v>0</v>
      </c>
      <c r="CK18" s="3">
        <f t="shared" si="65"/>
        <v>4</v>
      </c>
      <c r="CL18" s="7">
        <f t="shared" si="66"/>
        <v>0</v>
      </c>
      <c r="CM18" s="8">
        <f t="shared" si="67"/>
        <v>0</v>
      </c>
      <c r="CN18" s="6">
        <f t="shared" si="68"/>
        <v>0</v>
      </c>
      <c r="CO18" s="2">
        <f t="shared" si="69"/>
        <v>1</v>
      </c>
      <c r="CP18" s="4">
        <f t="shared" si="70"/>
        <v>0</v>
      </c>
      <c r="CQ18" s="5">
        <f t="shared" si="71"/>
        <v>3</v>
      </c>
    </row>
    <row r="19" spans="2:95" ht="15" customHeight="1">
      <c r="B19" s="42" t="str">
        <f>IF(Vorrunde!C19=""," ",Vorrunde!C19)</f>
        <v>Bor. Dortmund</v>
      </c>
      <c r="C19" s="43" t="str">
        <f>IF(Vorrunde!B19=""," ",Vorrunde!B19)</f>
        <v>Werder Bremen</v>
      </c>
      <c r="D19" s="35"/>
      <c r="E19" s="36"/>
      <c r="F19" s="35"/>
      <c r="G19" s="36"/>
      <c r="H19" s="16" t="str">
        <f t="shared" si="72"/>
        <v xml:space="preserve"> </v>
      </c>
      <c r="I19" s="15">
        <f t="shared" si="73"/>
        <v>10</v>
      </c>
      <c r="J19" s="15">
        <f t="shared" si="84"/>
        <v>10</v>
      </c>
      <c r="K19" s="15">
        <f t="shared" ref="K19:K24" si="90">IF(D16=D19,10,0)</f>
        <v>10</v>
      </c>
      <c r="L19" s="15"/>
      <c r="M19" s="15"/>
      <c r="N19" s="15"/>
      <c r="O19" s="15"/>
      <c r="P19" s="15"/>
      <c r="Q19" s="15">
        <f t="shared" si="74"/>
        <v>10</v>
      </c>
      <c r="R19" s="15">
        <f t="shared" si="85"/>
        <v>10</v>
      </c>
      <c r="S19" s="15">
        <f t="shared" ref="S19:S24" si="91">IF((D16+E16)=(D19+E19),10,0)</f>
        <v>10</v>
      </c>
      <c r="T19" s="15"/>
      <c r="U19" s="15"/>
      <c r="V19" s="15"/>
      <c r="W19" s="15"/>
      <c r="X19" s="15"/>
      <c r="Y19" s="11">
        <f t="shared" si="75"/>
        <v>10</v>
      </c>
      <c r="Z19" s="11">
        <f t="shared" si="86"/>
        <v>10</v>
      </c>
      <c r="AA19" s="11">
        <f t="shared" ref="AA19:AA24" si="92">IF((K19+S19)=20,10,0)</f>
        <v>10</v>
      </c>
      <c r="AG19" s="19">
        <f t="shared" si="76"/>
        <v>10</v>
      </c>
      <c r="AH19" s="20" t="str">
        <f t="shared" si="77"/>
        <v xml:space="preserve"> </v>
      </c>
      <c r="AK19" s="42" t="str">
        <f>IF(Vorrunde!AL19=""," ",Vorrunde!AL19)</f>
        <v>VfL Bochum</v>
      </c>
      <c r="AL19" s="43" t="str">
        <f>IF(Vorrunde!AK19=""," ",Vorrunde!AK19)</f>
        <v>TSG Hoffenheim</v>
      </c>
      <c r="AM19" s="35"/>
      <c r="AN19" s="36"/>
      <c r="AO19" s="35"/>
      <c r="AP19" s="36"/>
      <c r="AQ19" s="16" t="str">
        <f t="shared" si="78"/>
        <v xml:space="preserve"> </v>
      </c>
      <c r="AR19" s="15">
        <f t="shared" si="79"/>
        <v>10</v>
      </c>
      <c r="AS19" s="15">
        <f t="shared" si="87"/>
        <v>10</v>
      </c>
      <c r="AT19" s="15">
        <f t="shared" ref="AT19:AT24" si="93">IF(AM16=AM19,10,0)</f>
        <v>10</v>
      </c>
      <c r="AU19" s="15"/>
      <c r="AV19" s="15"/>
      <c r="AW19" s="15"/>
      <c r="AX19" s="15"/>
      <c r="AY19" s="15"/>
      <c r="AZ19" s="15">
        <f t="shared" si="80"/>
        <v>10</v>
      </c>
      <c r="BA19" s="15">
        <f t="shared" si="88"/>
        <v>10</v>
      </c>
      <c r="BB19" s="15">
        <f t="shared" ref="BB19:BB24" si="94">IF((AM16+AN16)=(AM19+AN19),10,0)</f>
        <v>10</v>
      </c>
      <c r="BC19" s="15"/>
      <c r="BD19" s="15"/>
      <c r="BE19" s="15"/>
      <c r="BF19" s="15"/>
      <c r="BG19" s="15"/>
      <c r="BH19" s="11">
        <f t="shared" si="81"/>
        <v>10</v>
      </c>
      <c r="BI19" s="11">
        <f t="shared" si="89"/>
        <v>10</v>
      </c>
      <c r="BJ19" s="11">
        <f t="shared" ref="BJ19:BJ24" si="95">IF((AT19+BB19)=20,10,0)</f>
        <v>10</v>
      </c>
      <c r="BP19" s="19">
        <f t="shared" si="82"/>
        <v>10</v>
      </c>
      <c r="BQ19" s="20" t="str">
        <f t="shared" si="83"/>
        <v xml:space="preserve"> </v>
      </c>
      <c r="BS19" s="1">
        <f t="shared" si="48"/>
        <v>3</v>
      </c>
      <c r="BT19" s="2" t="str">
        <f t="shared" si="49"/>
        <v>0</v>
      </c>
      <c r="BU19" s="3">
        <f t="shared" si="50"/>
        <v>3</v>
      </c>
      <c r="BV19" s="1">
        <f t="shared" si="51"/>
        <v>4</v>
      </c>
      <c r="BW19" s="2" t="str">
        <f t="shared" si="52"/>
        <v>0</v>
      </c>
      <c r="BX19" s="3">
        <f t="shared" si="53"/>
        <v>4</v>
      </c>
      <c r="BY19" s="7">
        <f t="shared" si="54"/>
        <v>0</v>
      </c>
      <c r="BZ19" s="8">
        <f t="shared" si="55"/>
        <v>0</v>
      </c>
      <c r="CA19" s="6">
        <f t="shared" si="56"/>
        <v>0</v>
      </c>
      <c r="CB19" s="2">
        <f t="shared" si="57"/>
        <v>1</v>
      </c>
      <c r="CC19" s="4">
        <f t="shared" si="58"/>
        <v>0</v>
      </c>
      <c r="CD19" s="5">
        <f t="shared" si="59"/>
        <v>3</v>
      </c>
      <c r="CF19" s="1">
        <f t="shared" si="60"/>
        <v>3</v>
      </c>
      <c r="CG19" s="2" t="str">
        <f t="shared" si="61"/>
        <v>0</v>
      </c>
      <c r="CH19" s="3">
        <f t="shared" si="62"/>
        <v>3</v>
      </c>
      <c r="CI19" s="1">
        <f t="shared" si="63"/>
        <v>4</v>
      </c>
      <c r="CJ19" s="2" t="str">
        <f t="shared" si="64"/>
        <v>0</v>
      </c>
      <c r="CK19" s="3">
        <f t="shared" si="65"/>
        <v>4</v>
      </c>
      <c r="CL19" s="7">
        <f t="shared" si="66"/>
        <v>0</v>
      </c>
      <c r="CM19" s="8">
        <f t="shared" si="67"/>
        <v>0</v>
      </c>
      <c r="CN19" s="6">
        <f t="shared" si="68"/>
        <v>0</v>
      </c>
      <c r="CO19" s="2">
        <f t="shared" si="69"/>
        <v>1</v>
      </c>
      <c r="CP19" s="4">
        <f t="shared" si="70"/>
        <v>0</v>
      </c>
      <c r="CQ19" s="5">
        <f t="shared" si="71"/>
        <v>3</v>
      </c>
    </row>
    <row r="20" spans="2:95" ht="15" customHeight="1">
      <c r="B20" s="42" t="str">
        <f>IF(Vorrunde!C20=""," ",Vorrunde!C20)</f>
        <v>Mönchengladbach</v>
      </c>
      <c r="C20" s="43" t="str">
        <f>IF(Vorrunde!B20=""," ",Vorrunde!B20)</f>
        <v>VfL Bochum</v>
      </c>
      <c r="D20" s="35"/>
      <c r="E20" s="36"/>
      <c r="F20" s="35"/>
      <c r="G20" s="36"/>
      <c r="H20" s="16" t="str">
        <f t="shared" si="72"/>
        <v xml:space="preserve"> </v>
      </c>
      <c r="I20" s="15">
        <f t="shared" si="73"/>
        <v>10</v>
      </c>
      <c r="J20" s="15">
        <f t="shared" si="84"/>
        <v>10</v>
      </c>
      <c r="K20" s="15">
        <f t="shared" si="90"/>
        <v>10</v>
      </c>
      <c r="L20" s="15">
        <f>IF(D16=D20,10,0)</f>
        <v>10</v>
      </c>
      <c r="M20" s="15"/>
      <c r="N20" s="15"/>
      <c r="O20" s="15"/>
      <c r="P20" s="15"/>
      <c r="Q20" s="15">
        <f t="shared" si="74"/>
        <v>10</v>
      </c>
      <c r="R20" s="15">
        <f t="shared" si="85"/>
        <v>10</v>
      </c>
      <c r="S20" s="15">
        <f t="shared" si="91"/>
        <v>10</v>
      </c>
      <c r="T20" s="15">
        <f>IF((D16+E16)=(D20+E20),10,0)</f>
        <v>10</v>
      </c>
      <c r="U20" s="15"/>
      <c r="V20" s="15"/>
      <c r="W20" s="15"/>
      <c r="X20" s="15"/>
      <c r="Y20" s="11">
        <f t="shared" si="75"/>
        <v>10</v>
      </c>
      <c r="Z20" s="11">
        <f t="shared" si="86"/>
        <v>10</v>
      </c>
      <c r="AA20" s="11">
        <f t="shared" si="92"/>
        <v>10</v>
      </c>
      <c r="AB20" s="11">
        <f>IF((L20+T20)=20,10,0)</f>
        <v>10</v>
      </c>
      <c r="AG20" s="19">
        <f t="shared" si="76"/>
        <v>10</v>
      </c>
      <c r="AH20" s="20" t="str">
        <f t="shared" si="77"/>
        <v xml:space="preserve"> </v>
      </c>
      <c r="AK20" s="42" t="str">
        <f>IF(Vorrunde!AL20=""," ",Vorrunde!AL20)</f>
        <v>FC Augsburg</v>
      </c>
      <c r="AL20" s="43" t="str">
        <f>IF(Vorrunde!AK20=""," ",Vorrunde!AK20)</f>
        <v>SC Freiburg</v>
      </c>
      <c r="AM20" s="35"/>
      <c r="AN20" s="36"/>
      <c r="AO20" s="35"/>
      <c r="AP20" s="36"/>
      <c r="AQ20" s="16" t="str">
        <f t="shared" si="78"/>
        <v xml:space="preserve"> </v>
      </c>
      <c r="AR20" s="15">
        <f t="shared" si="79"/>
        <v>10</v>
      </c>
      <c r="AS20" s="15">
        <f t="shared" si="87"/>
        <v>10</v>
      </c>
      <c r="AT20" s="15">
        <f t="shared" si="93"/>
        <v>10</v>
      </c>
      <c r="AU20" s="15">
        <f>IF(AM16=AM20,10,0)</f>
        <v>10</v>
      </c>
      <c r="AV20" s="15"/>
      <c r="AW20" s="15"/>
      <c r="AX20" s="15"/>
      <c r="AY20" s="15"/>
      <c r="AZ20" s="15">
        <f t="shared" si="80"/>
        <v>10</v>
      </c>
      <c r="BA20" s="15">
        <f t="shared" si="88"/>
        <v>10</v>
      </c>
      <c r="BB20" s="15">
        <f t="shared" si="94"/>
        <v>10</v>
      </c>
      <c r="BC20" s="15">
        <f>IF((AM16+AN16)=(AM20+AN20),10,0)</f>
        <v>10</v>
      </c>
      <c r="BD20" s="15"/>
      <c r="BE20" s="15"/>
      <c r="BF20" s="15"/>
      <c r="BG20" s="15"/>
      <c r="BH20" s="11">
        <f t="shared" si="81"/>
        <v>10</v>
      </c>
      <c r="BI20" s="11">
        <f t="shared" si="89"/>
        <v>10</v>
      </c>
      <c r="BJ20" s="11">
        <f t="shared" si="95"/>
        <v>10</v>
      </c>
      <c r="BK20" s="11">
        <f>IF((AU20+BC20)=20,10,0)</f>
        <v>10</v>
      </c>
      <c r="BP20" s="19">
        <f t="shared" si="82"/>
        <v>10</v>
      </c>
      <c r="BQ20" s="20" t="str">
        <f t="shared" si="83"/>
        <v xml:space="preserve"> </v>
      </c>
      <c r="BS20" s="1">
        <f t="shared" si="48"/>
        <v>3</v>
      </c>
      <c r="BT20" s="2" t="str">
        <f t="shared" si="49"/>
        <v>0</v>
      </c>
      <c r="BU20" s="3">
        <f t="shared" si="50"/>
        <v>3</v>
      </c>
      <c r="BV20" s="1">
        <f t="shared" si="51"/>
        <v>4</v>
      </c>
      <c r="BW20" s="2" t="str">
        <f t="shared" si="52"/>
        <v>0</v>
      </c>
      <c r="BX20" s="3">
        <f t="shared" si="53"/>
        <v>4</v>
      </c>
      <c r="BY20" s="7">
        <f t="shared" si="54"/>
        <v>0</v>
      </c>
      <c r="BZ20" s="8">
        <f t="shared" si="55"/>
        <v>0</v>
      </c>
      <c r="CA20" s="6">
        <f t="shared" si="56"/>
        <v>0</v>
      </c>
      <c r="CB20" s="2">
        <f t="shared" si="57"/>
        <v>1</v>
      </c>
      <c r="CC20" s="4">
        <f t="shared" si="58"/>
        <v>0</v>
      </c>
      <c r="CD20" s="5">
        <f t="shared" si="59"/>
        <v>3</v>
      </c>
      <c r="CF20" s="1">
        <f t="shared" si="60"/>
        <v>3</v>
      </c>
      <c r="CG20" s="2" t="str">
        <f t="shared" si="61"/>
        <v>0</v>
      </c>
      <c r="CH20" s="3">
        <f t="shared" si="62"/>
        <v>3</v>
      </c>
      <c r="CI20" s="1">
        <f t="shared" si="63"/>
        <v>4</v>
      </c>
      <c r="CJ20" s="2" t="str">
        <f t="shared" si="64"/>
        <v>0</v>
      </c>
      <c r="CK20" s="3">
        <f t="shared" si="65"/>
        <v>4</v>
      </c>
      <c r="CL20" s="7">
        <f t="shared" si="66"/>
        <v>0</v>
      </c>
      <c r="CM20" s="8">
        <f t="shared" si="67"/>
        <v>0</v>
      </c>
      <c r="CN20" s="6">
        <f t="shared" si="68"/>
        <v>0</v>
      </c>
      <c r="CO20" s="2">
        <f t="shared" si="69"/>
        <v>1</v>
      </c>
      <c r="CP20" s="4">
        <f t="shared" si="70"/>
        <v>0</v>
      </c>
      <c r="CQ20" s="5">
        <f t="shared" si="71"/>
        <v>3</v>
      </c>
    </row>
    <row r="21" spans="2:95" ht="15" customHeight="1">
      <c r="B21" s="42" t="str">
        <f>IF(Vorrunde!C21=""," ",Vorrunde!C21)</f>
        <v>VfL Wolfsburg</v>
      </c>
      <c r="C21" s="43" t="str">
        <f>IF(Vorrunde!B21=""," ",Vorrunde!B21)</f>
        <v>Holstein Kiel</v>
      </c>
      <c r="D21" s="35"/>
      <c r="E21" s="36"/>
      <c r="F21" s="35"/>
      <c r="G21" s="36"/>
      <c r="H21" s="16" t="str">
        <f t="shared" si="72"/>
        <v xml:space="preserve"> </v>
      </c>
      <c r="I21" s="15">
        <f t="shared" si="73"/>
        <v>10</v>
      </c>
      <c r="J21" s="15">
        <f t="shared" si="84"/>
        <v>10</v>
      </c>
      <c r="K21" s="15">
        <f t="shared" si="90"/>
        <v>10</v>
      </c>
      <c r="L21" s="15">
        <f>IF(D17=D21,10,0)</f>
        <v>10</v>
      </c>
      <c r="M21" s="15">
        <f>IF(D16=D21,10,0)</f>
        <v>10</v>
      </c>
      <c r="N21" s="15"/>
      <c r="O21" s="15"/>
      <c r="P21" s="15"/>
      <c r="Q21" s="15">
        <f t="shared" si="74"/>
        <v>10</v>
      </c>
      <c r="R21" s="15">
        <f t="shared" si="85"/>
        <v>10</v>
      </c>
      <c r="S21" s="15">
        <f t="shared" si="91"/>
        <v>10</v>
      </c>
      <c r="T21" s="15">
        <f>IF((D17+E17)=(D21+E21),10,0)</f>
        <v>10</v>
      </c>
      <c r="U21" s="15">
        <f>IF((D16+E16)=(D21+E21),10,0)</f>
        <v>10</v>
      </c>
      <c r="V21" s="15"/>
      <c r="W21" s="15"/>
      <c r="X21" s="15"/>
      <c r="Y21" s="11">
        <f t="shared" si="75"/>
        <v>10</v>
      </c>
      <c r="Z21" s="11">
        <f t="shared" si="86"/>
        <v>10</v>
      </c>
      <c r="AA21" s="11">
        <f t="shared" si="92"/>
        <v>10</v>
      </c>
      <c r="AB21" s="11">
        <f>IF((L21+T21)=20,10,0)</f>
        <v>10</v>
      </c>
      <c r="AC21" s="11">
        <f>IF((M21+U21)=20,10,0)</f>
        <v>10</v>
      </c>
      <c r="AG21" s="19">
        <f t="shared" si="76"/>
        <v>10</v>
      </c>
      <c r="AH21" s="20" t="str">
        <f t="shared" si="77"/>
        <v xml:space="preserve"> </v>
      </c>
      <c r="AK21" s="42" t="str">
        <f>IF(Vorrunde!AL21=""," ",Vorrunde!AL21)</f>
        <v>Werder Bremen</v>
      </c>
      <c r="AL21" s="43" t="str">
        <f>IF(Vorrunde!AK21=""," ",Vorrunde!AK21)</f>
        <v>VfL Wolfsburg</v>
      </c>
      <c r="AM21" s="35"/>
      <c r="AN21" s="36"/>
      <c r="AO21" s="35"/>
      <c r="AP21" s="36"/>
      <c r="AQ21" s="16" t="str">
        <f t="shared" si="78"/>
        <v xml:space="preserve"> </v>
      </c>
      <c r="AR21" s="15">
        <f t="shared" si="79"/>
        <v>10</v>
      </c>
      <c r="AS21" s="15">
        <f t="shared" si="87"/>
        <v>10</v>
      </c>
      <c r="AT21" s="15">
        <f t="shared" si="93"/>
        <v>10</v>
      </c>
      <c r="AU21" s="15">
        <f>IF(AM17=AM21,10,0)</f>
        <v>10</v>
      </c>
      <c r="AV21" s="15">
        <f>IF(AM16=AM21,10,0)</f>
        <v>10</v>
      </c>
      <c r="AW21" s="15"/>
      <c r="AX21" s="15"/>
      <c r="AY21" s="15"/>
      <c r="AZ21" s="15">
        <f t="shared" si="80"/>
        <v>10</v>
      </c>
      <c r="BA21" s="15">
        <f t="shared" si="88"/>
        <v>10</v>
      </c>
      <c r="BB21" s="15">
        <f t="shared" si="94"/>
        <v>10</v>
      </c>
      <c r="BC21" s="15">
        <f>IF((AM17+AN17)=(AM21+AN21),10,0)</f>
        <v>10</v>
      </c>
      <c r="BD21" s="15">
        <f>IF((AM16+AN16)=(AM21+AN21),10,0)</f>
        <v>10</v>
      </c>
      <c r="BE21" s="15"/>
      <c r="BF21" s="15"/>
      <c r="BG21" s="15"/>
      <c r="BH21" s="11">
        <f t="shared" si="81"/>
        <v>10</v>
      </c>
      <c r="BI21" s="11">
        <f t="shared" si="89"/>
        <v>10</v>
      </c>
      <c r="BJ21" s="11">
        <f t="shared" si="95"/>
        <v>10</v>
      </c>
      <c r="BK21" s="11">
        <f>IF((AU21+BC21)=20,10,0)</f>
        <v>10</v>
      </c>
      <c r="BL21" s="11">
        <f>IF((AV21+BD21)=20,10,0)</f>
        <v>10</v>
      </c>
      <c r="BP21" s="19">
        <f t="shared" si="82"/>
        <v>10</v>
      </c>
      <c r="BQ21" s="20" t="str">
        <f t="shared" si="83"/>
        <v xml:space="preserve"> </v>
      </c>
      <c r="BS21" s="1">
        <f t="shared" si="48"/>
        <v>3</v>
      </c>
      <c r="BT21" s="2" t="str">
        <f t="shared" si="49"/>
        <v>0</v>
      </c>
      <c r="BU21" s="3">
        <f t="shared" si="50"/>
        <v>3</v>
      </c>
      <c r="BV21" s="1">
        <f t="shared" si="51"/>
        <v>4</v>
      </c>
      <c r="BW21" s="2" t="str">
        <f t="shared" si="52"/>
        <v>0</v>
      </c>
      <c r="BX21" s="3">
        <f t="shared" si="53"/>
        <v>4</v>
      </c>
      <c r="BY21" s="7">
        <f t="shared" si="54"/>
        <v>0</v>
      </c>
      <c r="BZ21" s="8">
        <f t="shared" si="55"/>
        <v>0</v>
      </c>
      <c r="CA21" s="6">
        <f t="shared" si="56"/>
        <v>0</v>
      </c>
      <c r="CB21" s="2">
        <f t="shared" si="57"/>
        <v>1</v>
      </c>
      <c r="CC21" s="4">
        <f t="shared" si="58"/>
        <v>0</v>
      </c>
      <c r="CD21" s="5">
        <f t="shared" si="59"/>
        <v>3</v>
      </c>
      <c r="CF21" s="1">
        <f t="shared" si="60"/>
        <v>3</v>
      </c>
      <c r="CG21" s="2" t="str">
        <f t="shared" si="61"/>
        <v>0</v>
      </c>
      <c r="CH21" s="3">
        <f t="shared" si="62"/>
        <v>3</v>
      </c>
      <c r="CI21" s="1">
        <f t="shared" si="63"/>
        <v>4</v>
      </c>
      <c r="CJ21" s="2" t="str">
        <f t="shared" si="64"/>
        <v>0</v>
      </c>
      <c r="CK21" s="3">
        <f t="shared" si="65"/>
        <v>4</v>
      </c>
      <c r="CL21" s="7">
        <f t="shared" si="66"/>
        <v>0</v>
      </c>
      <c r="CM21" s="8">
        <f t="shared" si="67"/>
        <v>0</v>
      </c>
      <c r="CN21" s="6">
        <f t="shared" si="68"/>
        <v>0</v>
      </c>
      <c r="CO21" s="2">
        <f t="shared" si="69"/>
        <v>1</v>
      </c>
      <c r="CP21" s="4">
        <f t="shared" si="70"/>
        <v>0</v>
      </c>
      <c r="CQ21" s="5">
        <f t="shared" si="71"/>
        <v>3</v>
      </c>
    </row>
    <row r="22" spans="2:95" ht="15" customHeight="1">
      <c r="B22" s="42" t="str">
        <f>IF(Vorrunde!C22=""," ",Vorrunde!C22)</f>
        <v>RBLeipzig</v>
      </c>
      <c r="C22" s="43" t="str">
        <f>IF(Vorrunde!B22=""," ",Vorrunde!B22)</f>
        <v>Bayer Leverkusen</v>
      </c>
      <c r="D22" s="35"/>
      <c r="E22" s="36"/>
      <c r="F22" s="35"/>
      <c r="G22" s="36"/>
      <c r="H22" s="16" t="str">
        <f t="shared" si="72"/>
        <v xml:space="preserve"> </v>
      </c>
      <c r="I22" s="15">
        <f t="shared" si="73"/>
        <v>10</v>
      </c>
      <c r="J22" s="15">
        <f t="shared" si="84"/>
        <v>10</v>
      </c>
      <c r="K22" s="15">
        <f t="shared" si="90"/>
        <v>10</v>
      </c>
      <c r="L22" s="15">
        <f>IF(D18=D22,10,0)</f>
        <v>10</v>
      </c>
      <c r="M22" s="15">
        <f>IF(D17=D22,10,0)</f>
        <v>10</v>
      </c>
      <c r="N22" s="15">
        <f>IF(D16=D22,10,0)</f>
        <v>10</v>
      </c>
      <c r="O22" s="15"/>
      <c r="P22" s="15"/>
      <c r="Q22" s="15">
        <f t="shared" si="74"/>
        <v>10</v>
      </c>
      <c r="R22" s="15">
        <f t="shared" si="85"/>
        <v>10</v>
      </c>
      <c r="S22" s="15">
        <f t="shared" si="91"/>
        <v>10</v>
      </c>
      <c r="T22" s="15">
        <f>IF((D18+E18)=(D22+E22),10,0)</f>
        <v>10</v>
      </c>
      <c r="U22" s="15">
        <f>IF((D17+E17)=(D22+E22),10,0)</f>
        <v>10</v>
      </c>
      <c r="V22" s="15">
        <f>IF((D16+E16)=(D22+E22),10,0)</f>
        <v>10</v>
      </c>
      <c r="W22" s="15"/>
      <c r="X22" s="15"/>
      <c r="Y22" s="11">
        <f t="shared" si="75"/>
        <v>10</v>
      </c>
      <c r="Z22" s="11">
        <f t="shared" si="86"/>
        <v>10</v>
      </c>
      <c r="AA22" s="11">
        <f t="shared" si="92"/>
        <v>10</v>
      </c>
      <c r="AB22" s="11">
        <f>IF((L22+T22)=20,10,0)</f>
        <v>10</v>
      </c>
      <c r="AC22" s="11">
        <f>IF((M22+U22)=20,10,0)</f>
        <v>10</v>
      </c>
      <c r="AD22" s="11">
        <f>IF((N22+V22)=20,10,0)</f>
        <v>10</v>
      </c>
      <c r="AG22" s="19">
        <f t="shared" si="76"/>
        <v>10</v>
      </c>
      <c r="AH22" s="20" t="str">
        <f t="shared" si="77"/>
        <v xml:space="preserve"> </v>
      </c>
      <c r="AK22" s="42" t="str">
        <f>IF(Vorrunde!AL22=""," ",Vorrunde!AL22)</f>
        <v>RB Leipzig</v>
      </c>
      <c r="AL22" s="43" t="str">
        <f>IF(Vorrunde!AK22=""," ",Vorrunde!AK22)</f>
        <v>FSV Mainz 05</v>
      </c>
      <c r="AM22" s="35"/>
      <c r="AN22" s="36"/>
      <c r="AO22" s="35"/>
      <c r="AP22" s="36"/>
      <c r="AQ22" s="16" t="str">
        <f t="shared" si="78"/>
        <v xml:space="preserve"> </v>
      </c>
      <c r="AR22" s="15">
        <f t="shared" si="79"/>
        <v>10</v>
      </c>
      <c r="AS22" s="15">
        <f t="shared" si="87"/>
        <v>10</v>
      </c>
      <c r="AT22" s="15">
        <f t="shared" si="93"/>
        <v>10</v>
      </c>
      <c r="AU22" s="15">
        <f>IF(AM18=AM22,10,0)</f>
        <v>10</v>
      </c>
      <c r="AV22" s="15">
        <f>IF(AM17=AM22,10,0)</f>
        <v>10</v>
      </c>
      <c r="AW22" s="15">
        <f>IF(AM16=AM22,10,0)</f>
        <v>10</v>
      </c>
      <c r="AX22" s="15"/>
      <c r="AY22" s="15"/>
      <c r="AZ22" s="15">
        <f t="shared" si="80"/>
        <v>10</v>
      </c>
      <c r="BA22" s="15">
        <f t="shared" si="88"/>
        <v>10</v>
      </c>
      <c r="BB22" s="15">
        <f t="shared" si="94"/>
        <v>10</v>
      </c>
      <c r="BC22" s="15">
        <f>IF((AM18+AN18)=(AM22+AN22),10,0)</f>
        <v>10</v>
      </c>
      <c r="BD22" s="15">
        <f>IF((AM17+AN17)=(AM22+AN22),10,0)</f>
        <v>10</v>
      </c>
      <c r="BE22" s="15">
        <f>IF((AM16+AN16)=(AM22+AN22),10,0)</f>
        <v>10</v>
      </c>
      <c r="BF22" s="15"/>
      <c r="BG22" s="15"/>
      <c r="BH22" s="11">
        <f t="shared" si="81"/>
        <v>10</v>
      </c>
      <c r="BI22" s="11">
        <f t="shared" si="89"/>
        <v>10</v>
      </c>
      <c r="BJ22" s="11">
        <f t="shared" si="95"/>
        <v>10</v>
      </c>
      <c r="BK22" s="11">
        <f>IF((AU22+BC22)=20,10,0)</f>
        <v>10</v>
      </c>
      <c r="BL22" s="11">
        <f>IF((AV22+BD22)=20,10,0)</f>
        <v>10</v>
      </c>
      <c r="BM22" s="11">
        <f>IF((AW22+BE22)=20,10,0)</f>
        <v>10</v>
      </c>
      <c r="BP22" s="19">
        <f t="shared" si="82"/>
        <v>10</v>
      </c>
      <c r="BQ22" s="20" t="str">
        <f t="shared" si="83"/>
        <v xml:space="preserve"> </v>
      </c>
      <c r="BS22" s="1">
        <f t="shared" si="48"/>
        <v>3</v>
      </c>
      <c r="BT22" s="2" t="str">
        <f t="shared" si="49"/>
        <v>0</v>
      </c>
      <c r="BU22" s="3">
        <f t="shared" si="50"/>
        <v>3</v>
      </c>
      <c r="BV22" s="1">
        <f t="shared" si="51"/>
        <v>4</v>
      </c>
      <c r="BW22" s="2" t="str">
        <f t="shared" si="52"/>
        <v>0</v>
      </c>
      <c r="BX22" s="3">
        <f t="shared" si="53"/>
        <v>4</v>
      </c>
      <c r="BY22" s="7">
        <f t="shared" si="54"/>
        <v>0</v>
      </c>
      <c r="BZ22" s="8">
        <f t="shared" si="55"/>
        <v>0</v>
      </c>
      <c r="CA22" s="6">
        <f t="shared" si="56"/>
        <v>0</v>
      </c>
      <c r="CB22" s="2">
        <f t="shared" si="57"/>
        <v>1</v>
      </c>
      <c r="CC22" s="4">
        <f t="shared" si="58"/>
        <v>0</v>
      </c>
      <c r="CD22" s="5">
        <f t="shared" si="59"/>
        <v>3</v>
      </c>
      <c r="CF22" s="1">
        <f t="shared" si="60"/>
        <v>3</v>
      </c>
      <c r="CG22" s="2" t="str">
        <f t="shared" si="61"/>
        <v>0</v>
      </c>
      <c r="CH22" s="3">
        <f t="shared" si="62"/>
        <v>3</v>
      </c>
      <c r="CI22" s="1">
        <f t="shared" si="63"/>
        <v>4</v>
      </c>
      <c r="CJ22" s="2" t="str">
        <f t="shared" si="64"/>
        <v>0</v>
      </c>
      <c r="CK22" s="3">
        <f t="shared" si="65"/>
        <v>4</v>
      </c>
      <c r="CL22" s="7">
        <f t="shared" si="66"/>
        <v>0</v>
      </c>
      <c r="CM22" s="8">
        <f t="shared" si="67"/>
        <v>0</v>
      </c>
      <c r="CN22" s="6">
        <f t="shared" si="68"/>
        <v>0</v>
      </c>
      <c r="CO22" s="2">
        <f t="shared" si="69"/>
        <v>1</v>
      </c>
      <c r="CP22" s="4">
        <f t="shared" si="70"/>
        <v>0</v>
      </c>
      <c r="CQ22" s="5">
        <f t="shared" si="71"/>
        <v>3</v>
      </c>
    </row>
    <row r="23" spans="2:95" ht="15" customHeight="1">
      <c r="B23" s="42" t="str">
        <f>IF(Vorrunde!C23=""," ",Vorrunde!C23)</f>
        <v>FC Augsburg</v>
      </c>
      <c r="C23" s="43" t="str">
        <f>IF(Vorrunde!B23=""," ",Vorrunde!B23)</f>
        <v>1. FC Heidenheim</v>
      </c>
      <c r="D23" s="35"/>
      <c r="E23" s="36"/>
      <c r="F23" s="35"/>
      <c r="G23" s="36"/>
      <c r="H23" s="16" t="str">
        <f t="shared" si="72"/>
        <v xml:space="preserve"> </v>
      </c>
      <c r="I23" s="15">
        <f t="shared" si="73"/>
        <v>10</v>
      </c>
      <c r="J23" s="15">
        <f t="shared" si="84"/>
        <v>10</v>
      </c>
      <c r="K23" s="15">
        <f t="shared" si="90"/>
        <v>10</v>
      </c>
      <c r="L23" s="15">
        <f>IF(D19=D23,10,0)</f>
        <v>10</v>
      </c>
      <c r="M23" s="15">
        <f>IF(D18=D23,10,0)</f>
        <v>10</v>
      </c>
      <c r="N23" s="15">
        <f>IF(D17=D23,10,0)</f>
        <v>10</v>
      </c>
      <c r="O23" s="15">
        <f>IF(D16=D23,10,0)</f>
        <v>10</v>
      </c>
      <c r="P23" s="15"/>
      <c r="Q23" s="15">
        <f t="shared" si="74"/>
        <v>10</v>
      </c>
      <c r="R23" s="15">
        <f t="shared" si="85"/>
        <v>10</v>
      </c>
      <c r="S23" s="15">
        <f t="shared" si="91"/>
        <v>10</v>
      </c>
      <c r="T23" s="15">
        <f>IF((D19+E19)=(D23+E23),10,0)</f>
        <v>10</v>
      </c>
      <c r="U23" s="15">
        <f>IF((D18+E18)=(D23+E23),10,0)</f>
        <v>10</v>
      </c>
      <c r="V23" s="15">
        <f>IF((D17+E17)=(D23+E23),10,0)</f>
        <v>10</v>
      </c>
      <c r="W23" s="15">
        <f>IF((D16+E16)=(D23+E23),10,0)</f>
        <v>10</v>
      </c>
      <c r="X23" s="15"/>
      <c r="Y23" s="11">
        <f t="shared" si="75"/>
        <v>10</v>
      </c>
      <c r="Z23" s="11">
        <f t="shared" si="86"/>
        <v>10</v>
      </c>
      <c r="AA23" s="11">
        <f t="shared" si="92"/>
        <v>10</v>
      </c>
      <c r="AB23" s="11">
        <f>IF((L23+T23)=20,10,0)</f>
        <v>10</v>
      </c>
      <c r="AC23" s="11">
        <f>IF((M23+U23)=20,10,0)</f>
        <v>10</v>
      </c>
      <c r="AD23" s="11">
        <f>IF((N23+V23)=20,10,0)</f>
        <v>10</v>
      </c>
      <c r="AE23" s="11">
        <f>IF((O23+W23)=20,10,0)</f>
        <v>10</v>
      </c>
      <c r="AG23" s="19">
        <f t="shared" si="76"/>
        <v>10</v>
      </c>
      <c r="AH23" s="20" t="str">
        <f t="shared" si="77"/>
        <v xml:space="preserve"> </v>
      </c>
      <c r="AK23" s="42" t="str">
        <f>IF(Vorrunde!AL23=""," ",Vorrunde!AL23)</f>
        <v>1. FC Heidenheim</v>
      </c>
      <c r="AL23" s="43" t="str">
        <f>IF(Vorrunde!AK23=""," ",Vorrunde!AK23)</f>
        <v>Mönchengladbach</v>
      </c>
      <c r="AM23" s="35"/>
      <c r="AN23" s="36"/>
      <c r="AO23" s="35"/>
      <c r="AP23" s="36"/>
      <c r="AQ23" s="16" t="str">
        <f t="shared" si="78"/>
        <v xml:space="preserve"> </v>
      </c>
      <c r="AR23" s="15">
        <f t="shared" si="79"/>
        <v>10</v>
      </c>
      <c r="AS23" s="15">
        <f t="shared" si="87"/>
        <v>10</v>
      </c>
      <c r="AT23" s="15">
        <f t="shared" si="93"/>
        <v>10</v>
      </c>
      <c r="AU23" s="15">
        <f>IF(AM19=AM23,10,0)</f>
        <v>10</v>
      </c>
      <c r="AV23" s="15">
        <f>IF(AM18=AM23,10,0)</f>
        <v>10</v>
      </c>
      <c r="AW23" s="15">
        <f>IF(AM17=AM23,10,0)</f>
        <v>10</v>
      </c>
      <c r="AX23" s="15">
        <f>IF(AM16=AM23,10,0)</f>
        <v>10</v>
      </c>
      <c r="AY23" s="15"/>
      <c r="AZ23" s="15">
        <f t="shared" si="80"/>
        <v>10</v>
      </c>
      <c r="BA23" s="15">
        <f t="shared" si="88"/>
        <v>10</v>
      </c>
      <c r="BB23" s="15">
        <f t="shared" si="94"/>
        <v>10</v>
      </c>
      <c r="BC23" s="15">
        <f>IF((AM19+AN19)=(AM23+AN23),10,0)</f>
        <v>10</v>
      </c>
      <c r="BD23" s="15">
        <f>IF((AM18+AN18)=(AM23+AN23),10,0)</f>
        <v>10</v>
      </c>
      <c r="BE23" s="15">
        <f>IF((AM17+AN17)=(AM23+AN23),10,0)</f>
        <v>10</v>
      </c>
      <c r="BF23" s="15">
        <f>IF((AM16+AN16)=(AM23+AN23),10,0)</f>
        <v>10</v>
      </c>
      <c r="BG23" s="15"/>
      <c r="BH23" s="11">
        <f t="shared" si="81"/>
        <v>10</v>
      </c>
      <c r="BI23" s="11">
        <f t="shared" si="89"/>
        <v>10</v>
      </c>
      <c r="BJ23" s="11">
        <f t="shared" si="95"/>
        <v>10</v>
      </c>
      <c r="BK23" s="11">
        <f>IF((AU23+BC23)=20,10,0)</f>
        <v>10</v>
      </c>
      <c r="BL23" s="11">
        <f>IF((AV23+BD23)=20,10,0)</f>
        <v>10</v>
      </c>
      <c r="BM23" s="11">
        <f>IF((AW23+BE23)=20,10,0)</f>
        <v>10</v>
      </c>
      <c r="BN23" s="11">
        <f>IF((AX23+BF23)=20,10,0)</f>
        <v>10</v>
      </c>
      <c r="BP23" s="19">
        <f t="shared" si="82"/>
        <v>10</v>
      </c>
      <c r="BQ23" s="20" t="str">
        <f t="shared" si="83"/>
        <v xml:space="preserve"> </v>
      </c>
      <c r="BS23" s="1">
        <f t="shared" si="48"/>
        <v>3</v>
      </c>
      <c r="BT23" s="2" t="str">
        <f t="shared" si="49"/>
        <v>0</v>
      </c>
      <c r="BU23" s="3">
        <f t="shared" si="50"/>
        <v>3</v>
      </c>
      <c r="BV23" s="1">
        <f t="shared" si="51"/>
        <v>4</v>
      </c>
      <c r="BW23" s="2" t="str">
        <f t="shared" si="52"/>
        <v>0</v>
      </c>
      <c r="BX23" s="3">
        <f t="shared" si="53"/>
        <v>4</v>
      </c>
      <c r="BY23" s="7">
        <f t="shared" si="54"/>
        <v>0</v>
      </c>
      <c r="BZ23" s="8">
        <f t="shared" si="55"/>
        <v>0</v>
      </c>
      <c r="CA23" s="6">
        <f t="shared" si="56"/>
        <v>0</v>
      </c>
      <c r="CB23" s="2">
        <f t="shared" si="57"/>
        <v>1</v>
      </c>
      <c r="CC23" s="4">
        <f t="shared" si="58"/>
        <v>0</v>
      </c>
      <c r="CD23" s="5">
        <f t="shared" si="59"/>
        <v>3</v>
      </c>
      <c r="CF23" s="1">
        <f t="shared" si="60"/>
        <v>3</v>
      </c>
      <c r="CG23" s="2" t="str">
        <f t="shared" si="61"/>
        <v>0</v>
      </c>
      <c r="CH23" s="3">
        <f t="shared" si="62"/>
        <v>3</v>
      </c>
      <c r="CI23" s="1">
        <f t="shared" si="63"/>
        <v>4</v>
      </c>
      <c r="CJ23" s="2" t="str">
        <f t="shared" si="64"/>
        <v>0</v>
      </c>
      <c r="CK23" s="3">
        <f t="shared" si="65"/>
        <v>4</v>
      </c>
      <c r="CL23" s="7">
        <f t="shared" si="66"/>
        <v>0</v>
      </c>
      <c r="CM23" s="8">
        <f t="shared" si="67"/>
        <v>0</v>
      </c>
      <c r="CN23" s="6">
        <f t="shared" si="68"/>
        <v>0</v>
      </c>
      <c r="CO23" s="2">
        <f t="shared" si="69"/>
        <v>1</v>
      </c>
      <c r="CP23" s="4">
        <f t="shared" si="70"/>
        <v>0</v>
      </c>
      <c r="CQ23" s="5">
        <f t="shared" si="71"/>
        <v>3</v>
      </c>
    </row>
    <row r="24" spans="2:95" ht="15" customHeight="1">
      <c r="B24" s="42" t="str">
        <f>IF(Vorrunde!C24=""," ",Vorrunde!C24)</f>
        <v>SC Freiburg</v>
      </c>
      <c r="C24" s="43" t="str">
        <f>IF(Vorrunde!B24=""," ",Vorrunde!B24)</f>
        <v>Bayern München</v>
      </c>
      <c r="D24" s="35"/>
      <c r="E24" s="36"/>
      <c r="F24" s="35"/>
      <c r="G24" s="36"/>
      <c r="H24" s="16" t="str">
        <f t="shared" si="72"/>
        <v xml:space="preserve"> </v>
      </c>
      <c r="I24" s="15">
        <f t="shared" si="73"/>
        <v>10</v>
      </c>
      <c r="J24" s="15">
        <f t="shared" si="84"/>
        <v>10</v>
      </c>
      <c r="K24" s="15">
        <f t="shared" si="90"/>
        <v>10</v>
      </c>
      <c r="L24" s="15">
        <f>IF(D20=D24,10,0)</f>
        <v>10</v>
      </c>
      <c r="M24" s="15">
        <f>IF(D19=D24,10,0)</f>
        <v>10</v>
      </c>
      <c r="N24" s="15">
        <f>IF(D18=D24,10,0)</f>
        <v>10</v>
      </c>
      <c r="O24" s="15">
        <f>IF(D17=D24,10,0)</f>
        <v>10</v>
      </c>
      <c r="P24" s="15">
        <f>IF(D16=D24,10,0)</f>
        <v>10</v>
      </c>
      <c r="Q24" s="15">
        <f t="shared" si="74"/>
        <v>10</v>
      </c>
      <c r="R24" s="15">
        <f t="shared" si="85"/>
        <v>10</v>
      </c>
      <c r="S24" s="15">
        <f t="shared" si="91"/>
        <v>10</v>
      </c>
      <c r="T24" s="15">
        <f>IF((D20+E20)=(D24+E24),10,0)</f>
        <v>10</v>
      </c>
      <c r="U24" s="15">
        <f>IF((D19+E19)=(D24+E24),10,0)</f>
        <v>10</v>
      </c>
      <c r="V24" s="15">
        <f>IF((D18+E18)=(D24+E24),10,0)</f>
        <v>10</v>
      </c>
      <c r="W24" s="15">
        <f>IF((D17+E17)=(D24+E24),10,0)</f>
        <v>10</v>
      </c>
      <c r="X24" s="15">
        <f>IF((D16+E16)=(D24+E24),10,0)</f>
        <v>10</v>
      </c>
      <c r="Y24" s="11">
        <f t="shared" si="75"/>
        <v>10</v>
      </c>
      <c r="Z24" s="11">
        <f t="shared" si="86"/>
        <v>10</v>
      </c>
      <c r="AA24" s="11">
        <f t="shared" si="92"/>
        <v>10</v>
      </c>
      <c r="AB24" s="11">
        <f>IF((L24+T24)=20,10,0)</f>
        <v>10</v>
      </c>
      <c r="AC24" s="11">
        <f>IF((M24+U24)=20,10,0)</f>
        <v>10</v>
      </c>
      <c r="AD24" s="11">
        <f>IF((N24+V24)=20,10,0)</f>
        <v>10</v>
      </c>
      <c r="AE24" s="11">
        <f>IF((O24+W24)=20,10,0)</f>
        <v>10</v>
      </c>
      <c r="AF24" s="11">
        <f>IF((P24+X24)=20,10,0)</f>
        <v>10</v>
      </c>
      <c r="AG24" s="21">
        <f t="shared" si="76"/>
        <v>10</v>
      </c>
      <c r="AH24" s="22" t="str">
        <f t="shared" si="77"/>
        <v xml:space="preserve"> </v>
      </c>
      <c r="AK24" s="42" t="str">
        <f>IF(Vorrunde!AL24=""," ",Vorrunde!AL24)</f>
        <v>1. FC Union Berlin</v>
      </c>
      <c r="AL24" s="43" t="str">
        <f>IF(Vorrunde!AK24=""," ",Vorrunde!AK24)</f>
        <v>Holstein Kiel</v>
      </c>
      <c r="AM24" s="35"/>
      <c r="AN24" s="36"/>
      <c r="AO24" s="35"/>
      <c r="AP24" s="36"/>
      <c r="AQ24" s="16" t="str">
        <f t="shared" si="78"/>
        <v xml:space="preserve"> </v>
      </c>
      <c r="AR24" s="15">
        <f t="shared" si="79"/>
        <v>10</v>
      </c>
      <c r="AS24" s="15">
        <f t="shared" si="87"/>
        <v>10</v>
      </c>
      <c r="AT24" s="15">
        <f t="shared" si="93"/>
        <v>10</v>
      </c>
      <c r="AU24" s="15">
        <f>IF(AM20=AM24,10,0)</f>
        <v>10</v>
      </c>
      <c r="AV24" s="15">
        <f>IF(AM19=AM24,10,0)</f>
        <v>10</v>
      </c>
      <c r="AW24" s="15">
        <f>IF(AM18=AM24,10,0)</f>
        <v>10</v>
      </c>
      <c r="AX24" s="15">
        <f>IF(AM17=AM24,10,0)</f>
        <v>10</v>
      </c>
      <c r="AY24" s="15">
        <f>IF(AM16=AM24,10,0)</f>
        <v>10</v>
      </c>
      <c r="AZ24" s="15">
        <f t="shared" si="80"/>
        <v>10</v>
      </c>
      <c r="BA24" s="15">
        <f t="shared" si="88"/>
        <v>10</v>
      </c>
      <c r="BB24" s="15">
        <f t="shared" si="94"/>
        <v>10</v>
      </c>
      <c r="BC24" s="15">
        <f>IF((AM20+AN20)=(AM24+AN24),10,0)</f>
        <v>10</v>
      </c>
      <c r="BD24" s="15">
        <f>IF((AM19+AN19)=(AM24+AN24),10,0)</f>
        <v>10</v>
      </c>
      <c r="BE24" s="15">
        <f>IF((AM18+AN18)=(AM24+AN24),10,0)</f>
        <v>10</v>
      </c>
      <c r="BF24" s="15">
        <f>IF((AM17+AN17)=(AM24+AN24),10,0)</f>
        <v>10</v>
      </c>
      <c r="BG24" s="15">
        <f>IF((AM16+AN16)=(AM24+AN24),10,0)</f>
        <v>10</v>
      </c>
      <c r="BH24" s="11">
        <f t="shared" si="81"/>
        <v>10</v>
      </c>
      <c r="BI24" s="11">
        <f t="shared" si="89"/>
        <v>10</v>
      </c>
      <c r="BJ24" s="11">
        <f t="shared" si="95"/>
        <v>10</v>
      </c>
      <c r="BK24" s="11">
        <f>IF((AU24+BC24)=20,10,0)</f>
        <v>10</v>
      </c>
      <c r="BL24" s="11">
        <f>IF((AV24+BD24)=20,10,0)</f>
        <v>10</v>
      </c>
      <c r="BM24" s="11">
        <f>IF((AW24+BE24)=20,10,0)</f>
        <v>10</v>
      </c>
      <c r="BN24" s="11">
        <f>IF((AX24+BF24)=20,10,0)</f>
        <v>10</v>
      </c>
      <c r="BO24" s="11">
        <f>IF((AY24+BG24)=20,10,0)</f>
        <v>10</v>
      </c>
      <c r="BP24" s="21">
        <f t="shared" si="82"/>
        <v>10</v>
      </c>
      <c r="BQ24" s="22" t="str">
        <f t="shared" si="83"/>
        <v xml:space="preserve"> </v>
      </c>
      <c r="BS24" s="1">
        <f t="shared" si="48"/>
        <v>3</v>
      </c>
      <c r="BT24" s="2" t="str">
        <f t="shared" si="49"/>
        <v>0</v>
      </c>
      <c r="BU24" s="3">
        <f t="shared" si="50"/>
        <v>3</v>
      </c>
      <c r="BV24" s="1">
        <f t="shared" si="51"/>
        <v>4</v>
      </c>
      <c r="BW24" s="2" t="str">
        <f t="shared" si="52"/>
        <v>0</v>
      </c>
      <c r="BX24" s="3">
        <f t="shared" si="53"/>
        <v>4</v>
      </c>
      <c r="BY24" s="7">
        <f t="shared" si="54"/>
        <v>0</v>
      </c>
      <c r="BZ24" s="8">
        <f t="shared" si="55"/>
        <v>0</v>
      </c>
      <c r="CA24" s="6">
        <f t="shared" si="56"/>
        <v>0</v>
      </c>
      <c r="CB24" s="2">
        <f t="shared" si="57"/>
        <v>1</v>
      </c>
      <c r="CC24" s="4">
        <f t="shared" si="58"/>
        <v>0</v>
      </c>
      <c r="CD24" s="5">
        <f t="shared" si="59"/>
        <v>3</v>
      </c>
      <c r="CF24" s="1">
        <f t="shared" si="60"/>
        <v>3</v>
      </c>
      <c r="CG24" s="2" t="str">
        <f t="shared" si="61"/>
        <v>0</v>
      </c>
      <c r="CH24" s="3">
        <f t="shared" si="62"/>
        <v>3</v>
      </c>
      <c r="CI24" s="1">
        <f t="shared" si="63"/>
        <v>4</v>
      </c>
      <c r="CJ24" s="2" t="str">
        <f t="shared" si="64"/>
        <v>0</v>
      </c>
      <c r="CK24" s="3">
        <f t="shared" si="65"/>
        <v>4</v>
      </c>
      <c r="CL24" s="7">
        <f t="shared" si="66"/>
        <v>0</v>
      </c>
      <c r="CM24" s="8">
        <f t="shared" si="67"/>
        <v>0</v>
      </c>
      <c r="CN24" s="6">
        <f t="shared" si="68"/>
        <v>0</v>
      </c>
      <c r="CO24" s="2">
        <f t="shared" si="69"/>
        <v>1</v>
      </c>
      <c r="CP24" s="4">
        <f t="shared" si="70"/>
        <v>0</v>
      </c>
      <c r="CQ24" s="5">
        <f t="shared" si="71"/>
        <v>3</v>
      </c>
    </row>
    <row r="25" spans="2:95" ht="14.25">
      <c r="B25" s="23" t="str">
        <f>IF(AH25&gt;5,"Tipp prüfen"," ")</f>
        <v xml:space="preserve"> </v>
      </c>
      <c r="C25" s="28" t="s">
        <v>4</v>
      </c>
      <c r="D25" s="63" t="str">
        <f>IF(E24=""," ",SUM(D16:E24))</f>
        <v xml:space="preserve"> </v>
      </c>
      <c r="E25" s="63"/>
      <c r="F25" s="63" t="str">
        <f>IF(G24=""," ",SUM(F16:G24))</f>
        <v xml:space="preserve"> </v>
      </c>
      <c r="G25" s="63"/>
      <c r="H25" s="25" t="str">
        <f>IF(G16=""," ",SUM(H16:H24))</f>
        <v xml:space="preserve"> </v>
      </c>
      <c r="AG25" s="15">
        <f>SUM(AG16:AG24)</f>
        <v>60</v>
      </c>
      <c r="AH25" s="15">
        <f>SUM(AH16:AH24)</f>
        <v>0</v>
      </c>
      <c r="AK25" s="23" t="str">
        <f>IF(BQ25&gt;5,"Tipp prüfen"," ")</f>
        <v xml:space="preserve"> </v>
      </c>
      <c r="AL25" s="28" t="s">
        <v>4</v>
      </c>
      <c r="AM25" s="63" t="str">
        <f>IF(AN24=""," ",SUM(AM16:AN24))</f>
        <v xml:space="preserve"> </v>
      </c>
      <c r="AN25" s="63"/>
      <c r="AO25" s="63" t="str">
        <f>IF(AP24=""," ",SUM(AO16:AP24))</f>
        <v xml:space="preserve"> </v>
      </c>
      <c r="AP25" s="63"/>
      <c r="AQ25" s="25" t="str">
        <f>IF(AP16=""," ",SUM(AQ16:AQ24))</f>
        <v xml:space="preserve"> </v>
      </c>
      <c r="BP25" s="15">
        <f>SUM(BP16:BP24)</f>
        <v>60</v>
      </c>
      <c r="BQ25" s="15">
        <f>SUM(BQ16:BQ24)</f>
        <v>0</v>
      </c>
    </row>
    <row r="26" spans="2:95" ht="6" customHeight="1"/>
    <row r="27" spans="2:95">
      <c r="B27" s="13" t="s">
        <v>26</v>
      </c>
      <c r="C27" s="52"/>
      <c r="D27" s="57" t="s">
        <v>1</v>
      </c>
      <c r="E27" s="58"/>
      <c r="F27" s="59" t="s">
        <v>2</v>
      </c>
      <c r="G27" s="59"/>
      <c r="H27" s="14" t="s">
        <v>3</v>
      </c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AK27" s="13" t="s">
        <v>35</v>
      </c>
      <c r="AL27" s="52"/>
      <c r="AM27" s="57" t="s">
        <v>1</v>
      </c>
      <c r="AN27" s="58"/>
      <c r="AO27" s="59" t="s">
        <v>2</v>
      </c>
      <c r="AP27" s="59"/>
      <c r="AQ27" s="14" t="s">
        <v>3</v>
      </c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15"/>
      <c r="BD27" s="15"/>
      <c r="BE27" s="15"/>
      <c r="BF27" s="15"/>
      <c r="BG27" s="15"/>
    </row>
    <row r="28" spans="2:95" ht="15" customHeight="1">
      <c r="B28" s="42" t="str">
        <f>IF(Vorrunde!C28=""," ",Vorrunde!C28)</f>
        <v>1. FC Heidenheim</v>
      </c>
      <c r="C28" s="43" t="str">
        <f>IF(Vorrunde!B28=""," ",Vorrunde!B28)</f>
        <v>Bor. Dortmund</v>
      </c>
      <c r="D28" s="35"/>
      <c r="E28" s="36"/>
      <c r="F28" s="35"/>
      <c r="G28" s="36"/>
      <c r="H28" s="16" t="str">
        <f>IF(G28=""," ",CD28)</f>
        <v xml:space="preserve"> </v>
      </c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AG28" s="17"/>
      <c r="AH28" s="18"/>
      <c r="AK28" s="42" t="str">
        <f>IF(Vorrunde!AL28=""," ",Vorrunde!AL28)</f>
        <v>Holstein Kiel</v>
      </c>
      <c r="AL28" s="43" t="str">
        <f>IF(Vorrunde!AK28=""," ",Vorrunde!AK28)</f>
        <v>VfB Stuttgart</v>
      </c>
      <c r="AM28" s="35"/>
      <c r="AN28" s="36"/>
      <c r="AO28" s="35"/>
      <c r="AP28" s="36"/>
      <c r="AQ28" s="16" t="str">
        <f>IF(AP28=""," ",DM28)</f>
        <v xml:space="preserve"> </v>
      </c>
      <c r="AR28" s="15"/>
      <c r="AS28" s="15"/>
      <c r="AT28" s="15"/>
      <c r="AU28" s="15"/>
      <c r="AV28" s="15"/>
      <c r="AW28" s="15"/>
      <c r="AX28" s="15"/>
      <c r="AY28" s="15"/>
      <c r="AZ28" s="15"/>
      <c r="BA28" s="15"/>
      <c r="BB28" s="15"/>
      <c r="BC28" s="15"/>
      <c r="BD28" s="15"/>
      <c r="BE28" s="15"/>
      <c r="BF28" s="15"/>
      <c r="BG28" s="15"/>
      <c r="BP28" s="17"/>
      <c r="BQ28" s="18"/>
      <c r="BS28" s="1">
        <f t="shared" ref="BS28:BS36" si="96">IF(D28&gt;E28,"1",3)</f>
        <v>3</v>
      </c>
      <c r="BT28" s="2" t="str">
        <f t="shared" ref="BT28:BT36" si="97">IF(D28=E28,"0",3)</f>
        <v>0</v>
      </c>
      <c r="BU28" s="3">
        <f t="shared" ref="BU28:BU36" si="98">IF(D28&lt;E28,"2",3)</f>
        <v>3</v>
      </c>
      <c r="BV28" s="1">
        <f t="shared" ref="BV28:BV36" si="99">IF(F28&gt;G28,"1",4)</f>
        <v>4</v>
      </c>
      <c r="BW28" s="2" t="str">
        <f t="shared" ref="BW28:BW36" si="100">IF(F28=G28,"0",4)</f>
        <v>0</v>
      </c>
      <c r="BX28" s="3">
        <f t="shared" ref="BX28:BX36" si="101">IF(F28&lt;G28,"2",4)</f>
        <v>4</v>
      </c>
      <c r="BY28" s="7">
        <f t="shared" ref="BY28:BY36" si="102">COUNTIF(D28,F28)</f>
        <v>0</v>
      </c>
      <c r="BZ28" s="8">
        <f t="shared" ref="BZ28:BZ36" si="103">COUNTIF(E28,G28)</f>
        <v>0</v>
      </c>
      <c r="CA28" s="6">
        <f t="shared" ref="CA28:CA36" si="104">COUNTIF(BS28:BU28,BV28)</f>
        <v>0</v>
      </c>
      <c r="CB28" s="2">
        <f t="shared" ref="CB28:CB36" si="105">COUNTIF(BS28:BU28,BW28)</f>
        <v>1</v>
      </c>
      <c r="CC28" s="4">
        <f t="shared" ref="CC28:CC36" si="106">COUNTIF(BS28:BU28,BX28)</f>
        <v>0</v>
      </c>
      <c r="CD28" s="5">
        <f t="shared" ref="CD28:CD36" si="107">(SUM(CA28:CC28)*3+BY28+BZ28)</f>
        <v>3</v>
      </c>
      <c r="CF28" s="1">
        <f t="shared" ref="CF28:CF36" si="108">IF(AM28&gt;AN28,"1",3)</f>
        <v>3</v>
      </c>
      <c r="CG28" s="2" t="str">
        <f t="shared" ref="CG28:CG36" si="109">IF(AM28=AN28,"0",3)</f>
        <v>0</v>
      </c>
      <c r="CH28" s="3">
        <f t="shared" ref="CH28:CH36" si="110">IF(AM28&lt;AN28,"2",3)</f>
        <v>3</v>
      </c>
      <c r="CI28" s="1">
        <f t="shared" ref="CI28:CI36" si="111">IF(AO28&gt;AP28,"1",4)</f>
        <v>4</v>
      </c>
      <c r="CJ28" s="2" t="str">
        <f t="shared" ref="CJ28:CJ36" si="112">IF(AO28=AP28,"0",4)</f>
        <v>0</v>
      </c>
      <c r="CK28" s="3">
        <f t="shared" ref="CK28:CK36" si="113">IF(AO28&lt;AP28,"2",4)</f>
        <v>4</v>
      </c>
      <c r="CL28" s="7">
        <f t="shared" ref="CL28:CL36" si="114">COUNTIF(AM28,AO28)</f>
        <v>0</v>
      </c>
      <c r="CM28" s="8">
        <f t="shared" ref="CM28:CM36" si="115">COUNTIF(AN28,AP28)</f>
        <v>0</v>
      </c>
      <c r="CN28" s="6">
        <f t="shared" ref="CN28:CN36" si="116">COUNTIF(CF28:CH28,CI28)</f>
        <v>0</v>
      </c>
      <c r="CO28" s="2">
        <f t="shared" ref="CO28:CO36" si="117">COUNTIF(CF28:CH28,CJ28)</f>
        <v>1</v>
      </c>
      <c r="CP28" s="4">
        <f t="shared" ref="CP28:CP36" si="118">COUNTIF(CF28:CH28,CK28)</f>
        <v>0</v>
      </c>
      <c r="CQ28" s="5">
        <f t="shared" ref="CQ28:CQ36" si="119">(SUM(CN28:CP28)*3+CL28+CM28)</f>
        <v>3</v>
      </c>
    </row>
    <row r="29" spans="2:95" ht="15" customHeight="1">
      <c r="B29" s="42" t="str">
        <f>IF(Vorrunde!C29=""," ",Vorrunde!C29)</f>
        <v>1. FC Union Berlin</v>
      </c>
      <c r="C29" s="43" t="str">
        <f>IF(Vorrunde!B29=""," ",Vorrunde!B29)</f>
        <v>RB Leipzig</v>
      </c>
      <c r="D29" s="35"/>
      <c r="E29" s="36"/>
      <c r="F29" s="35"/>
      <c r="G29" s="36"/>
      <c r="H29" s="16" t="str">
        <f t="shared" ref="H29:H36" si="120">IF(G29=""," ",CD29)</f>
        <v xml:space="preserve"> </v>
      </c>
      <c r="I29" s="15">
        <f t="shared" ref="I29:I36" si="121">IF(D28=D29,10,0)</f>
        <v>10</v>
      </c>
      <c r="J29" s="15"/>
      <c r="K29" s="15"/>
      <c r="L29" s="15"/>
      <c r="M29" s="15"/>
      <c r="N29" s="15"/>
      <c r="O29" s="15"/>
      <c r="P29" s="15"/>
      <c r="Q29" s="15">
        <f t="shared" ref="Q29:Q36" si="122">IF((D28+E28)=(D29+E29),10,0)</f>
        <v>10</v>
      </c>
      <c r="R29" s="15"/>
      <c r="S29" s="15"/>
      <c r="T29" s="15"/>
      <c r="U29" s="15"/>
      <c r="V29" s="15"/>
      <c r="W29" s="15"/>
      <c r="X29" s="15"/>
      <c r="Y29" s="11">
        <f t="shared" ref="Y29:Y36" si="123">IF((I29+Q29)=20,10,0)</f>
        <v>10</v>
      </c>
      <c r="AG29" s="19">
        <f t="shared" ref="AG29:AG36" si="124">IF((Y29+Z29+AA29+AB29+AC29+AD29+AE29+AF29)&gt;20,10,0)</f>
        <v>0</v>
      </c>
      <c r="AH29" s="20" t="str">
        <f t="shared" ref="AH29:AH36" si="125">IF(E29=""," ",AG29)</f>
        <v xml:space="preserve"> </v>
      </c>
      <c r="AK29" s="42" t="str">
        <f>IF(Vorrunde!AL29=""," ",Vorrunde!AL29)</f>
        <v>SC Freiburg</v>
      </c>
      <c r="AL29" s="43" t="str">
        <f>IF(Vorrunde!AK29=""," ",Vorrunde!AK29)</f>
        <v>RB Leipzig</v>
      </c>
      <c r="AM29" s="35"/>
      <c r="AN29" s="36"/>
      <c r="AO29" s="35"/>
      <c r="AP29" s="36"/>
      <c r="AQ29" s="16" t="str">
        <f t="shared" ref="AQ29:AQ36" si="126">IF(AP29=""," ",DM29)</f>
        <v xml:space="preserve"> </v>
      </c>
      <c r="AR29" s="15">
        <f t="shared" ref="AR29:AR36" si="127">IF(AM28=AM29,10,0)</f>
        <v>10</v>
      </c>
      <c r="AS29" s="15"/>
      <c r="AT29" s="15"/>
      <c r="AU29" s="15"/>
      <c r="AV29" s="15"/>
      <c r="AW29" s="15"/>
      <c r="AX29" s="15"/>
      <c r="AY29" s="15"/>
      <c r="AZ29" s="15">
        <f t="shared" ref="AZ29:AZ36" si="128">IF((AM28+AN28)=(AM29+AN29),10,0)</f>
        <v>10</v>
      </c>
      <c r="BA29" s="15"/>
      <c r="BB29" s="15"/>
      <c r="BC29" s="15"/>
      <c r="BD29" s="15"/>
      <c r="BE29" s="15"/>
      <c r="BF29" s="15"/>
      <c r="BG29" s="15"/>
      <c r="BH29" s="11">
        <f t="shared" ref="BH29:BH36" si="129">IF((AR29+AZ29)=20,10,0)</f>
        <v>10</v>
      </c>
      <c r="BP29" s="19">
        <f t="shared" ref="BP29:BP36" si="130">IF((BH29+BI29+BJ29+BK29+BL29+BM29+BN29+BO29)&gt;20,10,0)</f>
        <v>0</v>
      </c>
      <c r="BQ29" s="20" t="str">
        <f t="shared" ref="BQ29:BQ36" si="131">IF(AN29=""," ",BP29)</f>
        <v xml:space="preserve"> </v>
      </c>
      <c r="BS29" s="1">
        <f t="shared" si="96"/>
        <v>3</v>
      </c>
      <c r="BT29" s="2" t="str">
        <f t="shared" si="97"/>
        <v>0</v>
      </c>
      <c r="BU29" s="3">
        <f t="shared" si="98"/>
        <v>3</v>
      </c>
      <c r="BV29" s="1">
        <f t="shared" si="99"/>
        <v>4</v>
      </c>
      <c r="BW29" s="2" t="str">
        <f t="shared" si="100"/>
        <v>0</v>
      </c>
      <c r="BX29" s="3">
        <f t="shared" si="101"/>
        <v>4</v>
      </c>
      <c r="BY29" s="7">
        <f t="shared" si="102"/>
        <v>0</v>
      </c>
      <c r="BZ29" s="8">
        <f t="shared" si="103"/>
        <v>0</v>
      </c>
      <c r="CA29" s="6">
        <f t="shared" si="104"/>
        <v>0</v>
      </c>
      <c r="CB29" s="2">
        <f t="shared" si="105"/>
        <v>1</v>
      </c>
      <c r="CC29" s="4">
        <f t="shared" si="106"/>
        <v>0</v>
      </c>
      <c r="CD29" s="5">
        <f t="shared" si="107"/>
        <v>3</v>
      </c>
      <c r="CF29" s="1">
        <f t="shared" si="108"/>
        <v>3</v>
      </c>
      <c r="CG29" s="2" t="str">
        <f t="shared" si="109"/>
        <v>0</v>
      </c>
      <c r="CH29" s="3">
        <f t="shared" si="110"/>
        <v>3</v>
      </c>
      <c r="CI29" s="1">
        <f t="shared" si="111"/>
        <v>4</v>
      </c>
      <c r="CJ29" s="2" t="str">
        <f t="shared" si="112"/>
        <v>0</v>
      </c>
      <c r="CK29" s="3">
        <f t="shared" si="113"/>
        <v>4</v>
      </c>
      <c r="CL29" s="7">
        <f t="shared" si="114"/>
        <v>0</v>
      </c>
      <c r="CM29" s="8">
        <f t="shared" si="115"/>
        <v>0</v>
      </c>
      <c r="CN29" s="6">
        <f t="shared" si="116"/>
        <v>0</v>
      </c>
      <c r="CO29" s="2">
        <f t="shared" si="117"/>
        <v>1</v>
      </c>
      <c r="CP29" s="4">
        <f t="shared" si="118"/>
        <v>0</v>
      </c>
      <c r="CQ29" s="5">
        <f t="shared" si="119"/>
        <v>3</v>
      </c>
    </row>
    <row r="30" spans="2:95" ht="15" customHeight="1">
      <c r="B30" s="42" t="str">
        <f>IF(Vorrunde!C30=""," ",Vorrunde!C30)</f>
        <v>Baye Leverkusen</v>
      </c>
      <c r="C30" s="43" t="str">
        <f>IF(Vorrunde!B30=""," ",Vorrunde!B30)</f>
        <v>TSG Hoffenheim</v>
      </c>
      <c r="D30" s="35"/>
      <c r="E30" s="36"/>
      <c r="F30" s="35"/>
      <c r="G30" s="36"/>
      <c r="H30" s="16" t="str">
        <f t="shared" si="120"/>
        <v xml:space="preserve"> </v>
      </c>
      <c r="I30" s="15">
        <f t="shared" si="121"/>
        <v>10</v>
      </c>
      <c r="J30" s="15">
        <f t="shared" ref="J30:J36" si="132">IF(D28=D30,10,0)</f>
        <v>10</v>
      </c>
      <c r="K30" s="15"/>
      <c r="L30" s="15"/>
      <c r="M30" s="15"/>
      <c r="N30" s="15"/>
      <c r="O30" s="15"/>
      <c r="P30" s="15"/>
      <c r="Q30" s="15">
        <f t="shared" si="122"/>
        <v>10</v>
      </c>
      <c r="R30" s="15">
        <f t="shared" ref="R30:R36" si="133">IF((D28+E28)=(D30+E30),10,0)</f>
        <v>10</v>
      </c>
      <c r="S30" s="15"/>
      <c r="T30" s="15"/>
      <c r="U30" s="15"/>
      <c r="V30" s="15"/>
      <c r="W30" s="15"/>
      <c r="X30" s="15"/>
      <c r="Y30" s="11">
        <f t="shared" si="123"/>
        <v>10</v>
      </c>
      <c r="Z30" s="11">
        <f t="shared" ref="Z30:Z36" si="134">IF((J30+R30)=20,10,0)</f>
        <v>10</v>
      </c>
      <c r="AG30" s="19">
        <f t="shared" si="124"/>
        <v>0</v>
      </c>
      <c r="AH30" s="20" t="str">
        <f t="shared" si="125"/>
        <v xml:space="preserve"> </v>
      </c>
      <c r="AK30" s="42" t="str">
        <f>IF(Vorrunde!AL30=""," ",Vorrunde!AL30)</f>
        <v>TSG Hoffenheim</v>
      </c>
      <c r="AL30" s="43" t="str">
        <f>IF(Vorrunde!AK30=""," ",Vorrunde!AK30)</f>
        <v>1. FC Heidenheim</v>
      </c>
      <c r="AM30" s="35"/>
      <c r="AN30" s="36"/>
      <c r="AO30" s="35"/>
      <c r="AP30" s="36"/>
      <c r="AQ30" s="16" t="str">
        <f t="shared" si="126"/>
        <v xml:space="preserve"> </v>
      </c>
      <c r="AR30" s="15">
        <f t="shared" si="127"/>
        <v>10</v>
      </c>
      <c r="AS30" s="15">
        <f t="shared" ref="AS30:AS36" si="135">IF(AM28=AM30,10,0)</f>
        <v>10</v>
      </c>
      <c r="AT30" s="15"/>
      <c r="AU30" s="15"/>
      <c r="AV30" s="15"/>
      <c r="AW30" s="15"/>
      <c r="AX30" s="15"/>
      <c r="AY30" s="15"/>
      <c r="AZ30" s="15">
        <f t="shared" si="128"/>
        <v>10</v>
      </c>
      <c r="BA30" s="15">
        <f t="shared" ref="BA30:BA36" si="136">IF((AM28+AN28)=(AM30+AN30),10,0)</f>
        <v>10</v>
      </c>
      <c r="BB30" s="15"/>
      <c r="BC30" s="15"/>
      <c r="BD30" s="15"/>
      <c r="BE30" s="15"/>
      <c r="BF30" s="15"/>
      <c r="BG30" s="15"/>
      <c r="BH30" s="11">
        <f t="shared" si="129"/>
        <v>10</v>
      </c>
      <c r="BI30" s="11">
        <f t="shared" ref="BI30:BI36" si="137">IF((AS30+BA30)=20,10,0)</f>
        <v>10</v>
      </c>
      <c r="BP30" s="19">
        <f t="shared" si="130"/>
        <v>0</v>
      </c>
      <c r="BQ30" s="20" t="str">
        <f t="shared" si="131"/>
        <v xml:space="preserve"> </v>
      </c>
      <c r="BS30" s="1">
        <f t="shared" si="96"/>
        <v>3</v>
      </c>
      <c r="BT30" s="2" t="str">
        <f t="shared" si="97"/>
        <v>0</v>
      </c>
      <c r="BU30" s="3">
        <f t="shared" si="98"/>
        <v>3</v>
      </c>
      <c r="BV30" s="1">
        <f t="shared" si="99"/>
        <v>4</v>
      </c>
      <c r="BW30" s="2" t="str">
        <f t="shared" si="100"/>
        <v>0</v>
      </c>
      <c r="BX30" s="3">
        <f t="shared" si="101"/>
        <v>4</v>
      </c>
      <c r="BY30" s="7">
        <f t="shared" si="102"/>
        <v>0</v>
      </c>
      <c r="BZ30" s="8">
        <f t="shared" si="103"/>
        <v>0</v>
      </c>
      <c r="CA30" s="6">
        <f t="shared" si="104"/>
        <v>0</v>
      </c>
      <c r="CB30" s="2">
        <f t="shared" si="105"/>
        <v>1</v>
      </c>
      <c r="CC30" s="4">
        <f t="shared" si="106"/>
        <v>0</v>
      </c>
      <c r="CD30" s="5">
        <f t="shared" si="107"/>
        <v>3</v>
      </c>
      <c r="CF30" s="1">
        <f t="shared" si="108"/>
        <v>3</v>
      </c>
      <c r="CG30" s="2" t="str">
        <f t="shared" si="109"/>
        <v>0</v>
      </c>
      <c r="CH30" s="3">
        <f t="shared" si="110"/>
        <v>3</v>
      </c>
      <c r="CI30" s="1">
        <f t="shared" si="111"/>
        <v>4</v>
      </c>
      <c r="CJ30" s="2" t="str">
        <f t="shared" si="112"/>
        <v>0</v>
      </c>
      <c r="CK30" s="3">
        <f t="shared" si="113"/>
        <v>4</v>
      </c>
      <c r="CL30" s="7">
        <f t="shared" si="114"/>
        <v>0</v>
      </c>
      <c r="CM30" s="8">
        <f t="shared" si="115"/>
        <v>0</v>
      </c>
      <c r="CN30" s="6">
        <f t="shared" si="116"/>
        <v>0</v>
      </c>
      <c r="CO30" s="2">
        <f t="shared" si="117"/>
        <v>1</v>
      </c>
      <c r="CP30" s="4">
        <f t="shared" si="118"/>
        <v>0</v>
      </c>
      <c r="CQ30" s="5">
        <f t="shared" si="119"/>
        <v>3</v>
      </c>
    </row>
    <row r="31" spans="2:95" ht="15" customHeight="1">
      <c r="B31" s="42" t="str">
        <f>IF(Vorrunde!C31=""," ",Vorrunde!C31)</f>
        <v>VfL Bochum</v>
      </c>
      <c r="C31" s="43" t="str">
        <f>IF(Vorrunde!B31=""," ",Vorrunde!B31)</f>
        <v>SC Freiburg</v>
      </c>
      <c r="D31" s="35"/>
      <c r="E31" s="36"/>
      <c r="F31" s="35"/>
      <c r="G31" s="36"/>
      <c r="H31" s="16" t="str">
        <f t="shared" si="120"/>
        <v xml:space="preserve"> </v>
      </c>
      <c r="I31" s="15">
        <f t="shared" si="121"/>
        <v>10</v>
      </c>
      <c r="J31" s="15">
        <f t="shared" si="132"/>
        <v>10</v>
      </c>
      <c r="K31" s="15">
        <f t="shared" ref="K31:K36" si="138">IF(D28=D31,10,0)</f>
        <v>10</v>
      </c>
      <c r="L31" s="15"/>
      <c r="M31" s="15"/>
      <c r="N31" s="15"/>
      <c r="O31" s="15"/>
      <c r="P31" s="15"/>
      <c r="Q31" s="15">
        <f t="shared" si="122"/>
        <v>10</v>
      </c>
      <c r="R31" s="15">
        <f t="shared" si="133"/>
        <v>10</v>
      </c>
      <c r="S31" s="15">
        <f t="shared" ref="S31:S36" si="139">IF((D28+E28)=(D31+E31),10,0)</f>
        <v>10</v>
      </c>
      <c r="T31" s="15"/>
      <c r="U31" s="15"/>
      <c r="V31" s="15"/>
      <c r="W31" s="15"/>
      <c r="X31" s="15"/>
      <c r="Y31" s="11">
        <f t="shared" si="123"/>
        <v>10</v>
      </c>
      <c r="Z31" s="11">
        <f t="shared" si="134"/>
        <v>10</v>
      </c>
      <c r="AA31" s="11">
        <f t="shared" ref="AA31:AA36" si="140">IF((K31+S31)=20,10,0)</f>
        <v>10</v>
      </c>
      <c r="AG31" s="19">
        <f t="shared" si="124"/>
        <v>10</v>
      </c>
      <c r="AH31" s="20" t="str">
        <f t="shared" si="125"/>
        <v xml:space="preserve"> </v>
      </c>
      <c r="AK31" s="42" t="str">
        <f>IF(Vorrunde!AL31=""," ",Vorrunde!AL31)</f>
        <v>Bayer Leverkusen</v>
      </c>
      <c r="AL31" s="43" t="str">
        <f>IF(Vorrunde!AK31=""," ",Vorrunde!AK31)</f>
        <v>Werder Bremen</v>
      </c>
      <c r="AM31" s="35"/>
      <c r="AN31" s="36"/>
      <c r="AO31" s="35"/>
      <c r="AP31" s="36"/>
      <c r="AQ31" s="16" t="str">
        <f t="shared" si="126"/>
        <v xml:space="preserve"> </v>
      </c>
      <c r="AR31" s="15">
        <f t="shared" si="127"/>
        <v>10</v>
      </c>
      <c r="AS31" s="15">
        <f t="shared" si="135"/>
        <v>10</v>
      </c>
      <c r="AT31" s="15">
        <f t="shared" ref="AT31:AT36" si="141">IF(AM28=AM31,10,0)</f>
        <v>10</v>
      </c>
      <c r="AU31" s="15"/>
      <c r="AV31" s="15"/>
      <c r="AW31" s="15"/>
      <c r="AX31" s="15"/>
      <c r="AY31" s="15"/>
      <c r="AZ31" s="15">
        <f t="shared" si="128"/>
        <v>10</v>
      </c>
      <c r="BA31" s="15">
        <f t="shared" si="136"/>
        <v>10</v>
      </c>
      <c r="BB31" s="15">
        <f t="shared" ref="BB31:BB36" si="142">IF((AM28+AN28)=(AM31+AN31),10,0)</f>
        <v>10</v>
      </c>
      <c r="BC31" s="15"/>
      <c r="BD31" s="15"/>
      <c r="BE31" s="15"/>
      <c r="BF31" s="15"/>
      <c r="BG31" s="15"/>
      <c r="BH31" s="11">
        <f t="shared" si="129"/>
        <v>10</v>
      </c>
      <c r="BI31" s="11">
        <f t="shared" si="137"/>
        <v>10</v>
      </c>
      <c r="BJ31" s="11">
        <f t="shared" ref="BJ31:BJ36" si="143">IF((AT31+BB31)=20,10,0)</f>
        <v>10</v>
      </c>
      <c r="BP31" s="19">
        <f t="shared" si="130"/>
        <v>10</v>
      </c>
      <c r="BQ31" s="20" t="str">
        <f t="shared" si="131"/>
        <v xml:space="preserve"> </v>
      </c>
      <c r="BS31" s="1">
        <f t="shared" si="96"/>
        <v>3</v>
      </c>
      <c r="BT31" s="2" t="str">
        <f t="shared" si="97"/>
        <v>0</v>
      </c>
      <c r="BU31" s="3">
        <f t="shared" si="98"/>
        <v>3</v>
      </c>
      <c r="BV31" s="1">
        <f t="shared" si="99"/>
        <v>4</v>
      </c>
      <c r="BW31" s="2" t="str">
        <f t="shared" si="100"/>
        <v>0</v>
      </c>
      <c r="BX31" s="3">
        <f t="shared" si="101"/>
        <v>4</v>
      </c>
      <c r="BY31" s="7">
        <f t="shared" si="102"/>
        <v>0</v>
      </c>
      <c r="BZ31" s="8">
        <f t="shared" si="103"/>
        <v>0</v>
      </c>
      <c r="CA31" s="6">
        <f t="shared" si="104"/>
        <v>0</v>
      </c>
      <c r="CB31" s="2">
        <f t="shared" si="105"/>
        <v>1</v>
      </c>
      <c r="CC31" s="4">
        <f t="shared" si="106"/>
        <v>0</v>
      </c>
      <c r="CD31" s="5">
        <f t="shared" si="107"/>
        <v>3</v>
      </c>
      <c r="CF31" s="1">
        <f t="shared" si="108"/>
        <v>3</v>
      </c>
      <c r="CG31" s="2" t="str">
        <f t="shared" si="109"/>
        <v>0</v>
      </c>
      <c r="CH31" s="3">
        <f t="shared" si="110"/>
        <v>3</v>
      </c>
      <c r="CI31" s="1">
        <f t="shared" si="111"/>
        <v>4</v>
      </c>
      <c r="CJ31" s="2" t="str">
        <f t="shared" si="112"/>
        <v>0</v>
      </c>
      <c r="CK31" s="3">
        <f t="shared" si="113"/>
        <v>4</v>
      </c>
      <c r="CL31" s="7">
        <f t="shared" si="114"/>
        <v>0</v>
      </c>
      <c r="CM31" s="8">
        <f t="shared" si="115"/>
        <v>0</v>
      </c>
      <c r="CN31" s="6">
        <f t="shared" si="116"/>
        <v>0</v>
      </c>
      <c r="CO31" s="2">
        <f t="shared" si="117"/>
        <v>1</v>
      </c>
      <c r="CP31" s="4">
        <f t="shared" si="118"/>
        <v>0</v>
      </c>
      <c r="CQ31" s="5">
        <f t="shared" si="119"/>
        <v>3</v>
      </c>
    </row>
    <row r="32" spans="2:95" ht="15" customHeight="1">
      <c r="B32" s="42" t="str">
        <f>IF(Vorrunde!C32=""," ",Vorrunde!C32)</f>
        <v>Eintracht Frankfurt</v>
      </c>
      <c r="C32" s="43" t="str">
        <f>IF(Vorrunde!B32=""," ",Vorrunde!B32)</f>
        <v>VfL Wolfsburg</v>
      </c>
      <c r="D32" s="35"/>
      <c r="E32" s="36"/>
      <c r="F32" s="35"/>
      <c r="G32" s="36"/>
      <c r="H32" s="16" t="str">
        <f t="shared" si="120"/>
        <v xml:space="preserve"> </v>
      </c>
      <c r="I32" s="15">
        <f t="shared" si="121"/>
        <v>10</v>
      </c>
      <c r="J32" s="15">
        <f t="shared" si="132"/>
        <v>10</v>
      </c>
      <c r="K32" s="15">
        <f t="shared" si="138"/>
        <v>10</v>
      </c>
      <c r="L32" s="15">
        <f>IF(D28=D32,10,0)</f>
        <v>10</v>
      </c>
      <c r="M32" s="15"/>
      <c r="N32" s="15"/>
      <c r="O32" s="15"/>
      <c r="P32" s="15"/>
      <c r="Q32" s="15">
        <f t="shared" si="122"/>
        <v>10</v>
      </c>
      <c r="R32" s="15">
        <f t="shared" si="133"/>
        <v>10</v>
      </c>
      <c r="S32" s="15">
        <f t="shared" si="139"/>
        <v>10</v>
      </c>
      <c r="T32" s="15">
        <f>IF((D28+E28)=(D32+E32),10,0)</f>
        <v>10</v>
      </c>
      <c r="U32" s="15"/>
      <c r="V32" s="15"/>
      <c r="W32" s="15"/>
      <c r="X32" s="15"/>
      <c r="Y32" s="11">
        <f t="shared" si="123"/>
        <v>10</v>
      </c>
      <c r="Z32" s="11">
        <f t="shared" si="134"/>
        <v>10</v>
      </c>
      <c r="AA32" s="11">
        <f t="shared" si="140"/>
        <v>10</v>
      </c>
      <c r="AB32" s="11">
        <f>IF((L32+T32)=20,10,0)</f>
        <v>10</v>
      </c>
      <c r="AG32" s="19">
        <f t="shared" si="124"/>
        <v>10</v>
      </c>
      <c r="AH32" s="20" t="str">
        <f t="shared" si="125"/>
        <v xml:space="preserve"> </v>
      </c>
      <c r="AK32" s="42" t="str">
        <f>IF(Vorrunde!AL32=""," ",Vorrunde!AL32)</f>
        <v>Bor. Dortmund</v>
      </c>
      <c r="AL32" s="43" t="str">
        <f>IF(Vorrunde!AK32=""," ",Vorrunde!AK32)</f>
        <v>FC Augsburg</v>
      </c>
      <c r="AM32" s="35"/>
      <c r="AN32" s="36"/>
      <c r="AO32" s="35"/>
      <c r="AP32" s="36"/>
      <c r="AQ32" s="16" t="str">
        <f t="shared" si="126"/>
        <v xml:space="preserve"> </v>
      </c>
      <c r="AR32" s="15">
        <f t="shared" si="127"/>
        <v>10</v>
      </c>
      <c r="AS32" s="15">
        <f t="shared" si="135"/>
        <v>10</v>
      </c>
      <c r="AT32" s="15">
        <f t="shared" si="141"/>
        <v>10</v>
      </c>
      <c r="AU32" s="15">
        <f>IF(AM28=AM32,10,0)</f>
        <v>10</v>
      </c>
      <c r="AV32" s="15"/>
      <c r="AW32" s="15"/>
      <c r="AX32" s="15"/>
      <c r="AY32" s="15"/>
      <c r="AZ32" s="15">
        <f t="shared" si="128"/>
        <v>10</v>
      </c>
      <c r="BA32" s="15">
        <f t="shared" si="136"/>
        <v>10</v>
      </c>
      <c r="BB32" s="15">
        <f t="shared" si="142"/>
        <v>10</v>
      </c>
      <c r="BC32" s="15">
        <f>IF((AM28+AN28)=(AM32+AN32),10,0)</f>
        <v>10</v>
      </c>
      <c r="BD32" s="15"/>
      <c r="BE32" s="15"/>
      <c r="BF32" s="15"/>
      <c r="BG32" s="15"/>
      <c r="BH32" s="11">
        <f t="shared" si="129"/>
        <v>10</v>
      </c>
      <c r="BI32" s="11">
        <f t="shared" si="137"/>
        <v>10</v>
      </c>
      <c r="BJ32" s="11">
        <f t="shared" si="143"/>
        <v>10</v>
      </c>
      <c r="BK32" s="11">
        <f>IF((AU32+BC32)=20,10,0)</f>
        <v>10</v>
      </c>
      <c r="BP32" s="19">
        <f t="shared" si="130"/>
        <v>10</v>
      </c>
      <c r="BQ32" s="20" t="str">
        <f t="shared" si="131"/>
        <v xml:space="preserve"> </v>
      </c>
      <c r="BS32" s="1">
        <f t="shared" si="96"/>
        <v>3</v>
      </c>
      <c r="BT32" s="2" t="str">
        <f t="shared" si="97"/>
        <v>0</v>
      </c>
      <c r="BU32" s="3">
        <f t="shared" si="98"/>
        <v>3</v>
      </c>
      <c r="BV32" s="1">
        <f t="shared" si="99"/>
        <v>4</v>
      </c>
      <c r="BW32" s="2" t="str">
        <f t="shared" si="100"/>
        <v>0</v>
      </c>
      <c r="BX32" s="3">
        <f t="shared" si="101"/>
        <v>4</v>
      </c>
      <c r="BY32" s="7">
        <f t="shared" si="102"/>
        <v>0</v>
      </c>
      <c r="BZ32" s="8">
        <f t="shared" si="103"/>
        <v>0</v>
      </c>
      <c r="CA32" s="6">
        <f t="shared" si="104"/>
        <v>0</v>
      </c>
      <c r="CB32" s="2">
        <f t="shared" si="105"/>
        <v>1</v>
      </c>
      <c r="CC32" s="4">
        <f t="shared" si="106"/>
        <v>0</v>
      </c>
      <c r="CD32" s="5">
        <f t="shared" si="107"/>
        <v>3</v>
      </c>
      <c r="CF32" s="1">
        <f t="shared" si="108"/>
        <v>3</v>
      </c>
      <c r="CG32" s="2" t="str">
        <f t="shared" si="109"/>
        <v>0</v>
      </c>
      <c r="CH32" s="3">
        <f t="shared" si="110"/>
        <v>3</v>
      </c>
      <c r="CI32" s="1">
        <f t="shared" si="111"/>
        <v>4</v>
      </c>
      <c r="CJ32" s="2" t="str">
        <f t="shared" si="112"/>
        <v>0</v>
      </c>
      <c r="CK32" s="3">
        <f t="shared" si="113"/>
        <v>4</v>
      </c>
      <c r="CL32" s="7">
        <f t="shared" si="114"/>
        <v>0</v>
      </c>
      <c r="CM32" s="8">
        <f t="shared" si="115"/>
        <v>0</v>
      </c>
      <c r="CN32" s="6">
        <f t="shared" si="116"/>
        <v>0</v>
      </c>
      <c r="CO32" s="2">
        <f t="shared" si="117"/>
        <v>1</v>
      </c>
      <c r="CP32" s="4">
        <f t="shared" si="118"/>
        <v>0</v>
      </c>
      <c r="CQ32" s="5">
        <f t="shared" si="119"/>
        <v>3</v>
      </c>
    </row>
    <row r="33" spans="2:95" ht="15" customHeight="1">
      <c r="B33" s="42" t="str">
        <f>IF(Vorrunde!C33=""," ",Vorrunde!C33)</f>
        <v>VfB Stuttgart</v>
      </c>
      <c r="C33" s="43" t="str">
        <f>IF(Vorrunde!B33=""," ",Vorrunde!B33)</f>
        <v>Mönchengladbach</v>
      </c>
      <c r="D33" s="35"/>
      <c r="E33" s="36"/>
      <c r="F33" s="35"/>
      <c r="G33" s="36"/>
      <c r="H33" s="16" t="str">
        <f t="shared" si="120"/>
        <v xml:space="preserve"> </v>
      </c>
      <c r="I33" s="15">
        <f t="shared" si="121"/>
        <v>10</v>
      </c>
      <c r="J33" s="15">
        <f t="shared" si="132"/>
        <v>10</v>
      </c>
      <c r="K33" s="15">
        <f t="shared" si="138"/>
        <v>10</v>
      </c>
      <c r="L33" s="15">
        <f>IF(D29=D33,10,0)</f>
        <v>10</v>
      </c>
      <c r="M33" s="15">
        <f>IF(D28=D33,10,0)</f>
        <v>10</v>
      </c>
      <c r="N33" s="15"/>
      <c r="O33" s="15"/>
      <c r="P33" s="15"/>
      <c r="Q33" s="15">
        <f t="shared" si="122"/>
        <v>10</v>
      </c>
      <c r="R33" s="15">
        <f t="shared" si="133"/>
        <v>10</v>
      </c>
      <c r="S33" s="15">
        <f t="shared" si="139"/>
        <v>10</v>
      </c>
      <c r="T33" s="15">
        <f>IF((D29+E29)=(D33+E33),10,0)</f>
        <v>10</v>
      </c>
      <c r="U33" s="15">
        <f>IF((D28+E28)=(D33+E33),10,0)</f>
        <v>10</v>
      </c>
      <c r="V33" s="15"/>
      <c r="W33" s="15"/>
      <c r="X33" s="15"/>
      <c r="Y33" s="11">
        <f t="shared" si="123"/>
        <v>10</v>
      </c>
      <c r="Z33" s="11">
        <f t="shared" si="134"/>
        <v>10</v>
      </c>
      <c r="AA33" s="11">
        <f t="shared" si="140"/>
        <v>10</v>
      </c>
      <c r="AB33" s="11">
        <f>IF((L33+T33)=20,10,0)</f>
        <v>10</v>
      </c>
      <c r="AC33" s="11">
        <f>IF((M33+U33)=20,10,0)</f>
        <v>10</v>
      </c>
      <c r="AG33" s="19">
        <f t="shared" si="124"/>
        <v>10</v>
      </c>
      <c r="AH33" s="20" t="str">
        <f t="shared" si="125"/>
        <v xml:space="preserve"> </v>
      </c>
      <c r="AK33" s="42" t="str">
        <f>IF(Vorrunde!AL33=""," ",Vorrunde!AL33)</f>
        <v>Mönchengladbach</v>
      </c>
      <c r="AL33" s="43" t="str">
        <f>IF(Vorrunde!AK33=""," ",Vorrunde!AK33)</f>
        <v>FSV Mainz 05</v>
      </c>
      <c r="AM33" s="35"/>
      <c r="AN33" s="36"/>
      <c r="AO33" s="35"/>
      <c r="AP33" s="36"/>
      <c r="AQ33" s="16" t="str">
        <f t="shared" si="126"/>
        <v xml:space="preserve"> </v>
      </c>
      <c r="AR33" s="15">
        <f t="shared" si="127"/>
        <v>10</v>
      </c>
      <c r="AS33" s="15">
        <f t="shared" si="135"/>
        <v>10</v>
      </c>
      <c r="AT33" s="15">
        <f t="shared" si="141"/>
        <v>10</v>
      </c>
      <c r="AU33" s="15">
        <f>IF(AM29=AM33,10,0)</f>
        <v>10</v>
      </c>
      <c r="AV33" s="15">
        <f>IF(AM28=AM33,10,0)</f>
        <v>10</v>
      </c>
      <c r="AW33" s="15"/>
      <c r="AX33" s="15"/>
      <c r="AY33" s="15"/>
      <c r="AZ33" s="15">
        <f t="shared" si="128"/>
        <v>10</v>
      </c>
      <c r="BA33" s="15">
        <f t="shared" si="136"/>
        <v>10</v>
      </c>
      <c r="BB33" s="15">
        <f t="shared" si="142"/>
        <v>10</v>
      </c>
      <c r="BC33" s="15">
        <f>IF((AM29+AN29)=(AM33+AN33),10,0)</f>
        <v>10</v>
      </c>
      <c r="BD33" s="15">
        <f>IF((AM28+AN28)=(AM33+AN33),10,0)</f>
        <v>10</v>
      </c>
      <c r="BE33" s="15"/>
      <c r="BF33" s="15"/>
      <c r="BG33" s="15"/>
      <c r="BH33" s="11">
        <f t="shared" si="129"/>
        <v>10</v>
      </c>
      <c r="BI33" s="11">
        <f t="shared" si="137"/>
        <v>10</v>
      </c>
      <c r="BJ33" s="11">
        <f t="shared" si="143"/>
        <v>10</v>
      </c>
      <c r="BK33" s="11">
        <f>IF((AU33+BC33)=20,10,0)</f>
        <v>10</v>
      </c>
      <c r="BL33" s="11">
        <f>IF((AV33+BD33)=20,10,0)</f>
        <v>10</v>
      </c>
      <c r="BP33" s="19">
        <f t="shared" si="130"/>
        <v>10</v>
      </c>
      <c r="BQ33" s="20" t="str">
        <f t="shared" si="131"/>
        <v xml:space="preserve"> </v>
      </c>
      <c r="BS33" s="1">
        <f t="shared" si="96"/>
        <v>3</v>
      </c>
      <c r="BT33" s="2" t="str">
        <f t="shared" si="97"/>
        <v>0</v>
      </c>
      <c r="BU33" s="3">
        <f t="shared" si="98"/>
        <v>3</v>
      </c>
      <c r="BV33" s="1">
        <f t="shared" si="99"/>
        <v>4</v>
      </c>
      <c r="BW33" s="2" t="str">
        <f t="shared" si="100"/>
        <v>0</v>
      </c>
      <c r="BX33" s="3">
        <f t="shared" si="101"/>
        <v>4</v>
      </c>
      <c r="BY33" s="7">
        <f t="shared" si="102"/>
        <v>0</v>
      </c>
      <c r="BZ33" s="8">
        <f t="shared" si="103"/>
        <v>0</v>
      </c>
      <c r="CA33" s="6">
        <f t="shared" si="104"/>
        <v>0</v>
      </c>
      <c r="CB33" s="2">
        <f t="shared" si="105"/>
        <v>1</v>
      </c>
      <c r="CC33" s="4">
        <f t="shared" si="106"/>
        <v>0</v>
      </c>
      <c r="CD33" s="5">
        <f t="shared" si="107"/>
        <v>3</v>
      </c>
      <c r="CF33" s="1">
        <f t="shared" si="108"/>
        <v>3</v>
      </c>
      <c r="CG33" s="2" t="str">
        <f t="shared" si="109"/>
        <v>0</v>
      </c>
      <c r="CH33" s="3">
        <f t="shared" si="110"/>
        <v>3</v>
      </c>
      <c r="CI33" s="1">
        <f t="shared" si="111"/>
        <v>4</v>
      </c>
      <c r="CJ33" s="2" t="str">
        <f t="shared" si="112"/>
        <v>0</v>
      </c>
      <c r="CK33" s="3">
        <f t="shared" si="113"/>
        <v>4</v>
      </c>
      <c r="CL33" s="7">
        <f t="shared" si="114"/>
        <v>0</v>
      </c>
      <c r="CM33" s="8">
        <f t="shared" si="115"/>
        <v>0</v>
      </c>
      <c r="CN33" s="6">
        <f t="shared" si="116"/>
        <v>0</v>
      </c>
      <c r="CO33" s="2">
        <f t="shared" si="117"/>
        <v>1</v>
      </c>
      <c r="CP33" s="4">
        <f t="shared" si="118"/>
        <v>0</v>
      </c>
      <c r="CQ33" s="5">
        <f t="shared" si="119"/>
        <v>3</v>
      </c>
    </row>
    <row r="34" spans="2:95" ht="15" customHeight="1">
      <c r="B34" s="42" t="str">
        <f>IF(Vorrunde!C34=""," ",Vorrunde!C34)</f>
        <v>Bayern München</v>
      </c>
      <c r="C34" s="43" t="str">
        <f>IF(Vorrunde!B34=""," ",Vorrunde!B34)</f>
        <v>Holstein Kiel</v>
      </c>
      <c r="D34" s="35"/>
      <c r="E34" s="36"/>
      <c r="F34" s="35"/>
      <c r="G34" s="36"/>
      <c r="H34" s="16" t="str">
        <f t="shared" si="120"/>
        <v xml:space="preserve"> </v>
      </c>
      <c r="I34" s="15">
        <f t="shared" si="121"/>
        <v>10</v>
      </c>
      <c r="J34" s="15">
        <f t="shared" si="132"/>
        <v>10</v>
      </c>
      <c r="K34" s="15">
        <f t="shared" si="138"/>
        <v>10</v>
      </c>
      <c r="L34" s="15">
        <f>IF(D30=D34,10,0)</f>
        <v>10</v>
      </c>
      <c r="M34" s="15">
        <f>IF(D29=D34,10,0)</f>
        <v>10</v>
      </c>
      <c r="N34" s="15">
        <f>IF(D28=D34,10,0)</f>
        <v>10</v>
      </c>
      <c r="O34" s="15"/>
      <c r="P34" s="15"/>
      <c r="Q34" s="15">
        <f t="shared" si="122"/>
        <v>10</v>
      </c>
      <c r="R34" s="15">
        <f t="shared" si="133"/>
        <v>10</v>
      </c>
      <c r="S34" s="15">
        <f t="shared" si="139"/>
        <v>10</v>
      </c>
      <c r="T34" s="15">
        <f>IF((D30+E30)=(D34+E34),10,0)</f>
        <v>10</v>
      </c>
      <c r="U34" s="15">
        <f>IF((D29+E29)=(D34+E34),10,0)</f>
        <v>10</v>
      </c>
      <c r="V34" s="15">
        <f>IF((D28+E28)=(D34+E34),10,0)</f>
        <v>10</v>
      </c>
      <c r="W34" s="15"/>
      <c r="X34" s="15"/>
      <c r="Y34" s="11">
        <f t="shared" si="123"/>
        <v>10</v>
      </c>
      <c r="Z34" s="11">
        <f t="shared" si="134"/>
        <v>10</v>
      </c>
      <c r="AA34" s="11">
        <f t="shared" si="140"/>
        <v>10</v>
      </c>
      <c r="AB34" s="11">
        <f>IF((L34+T34)=20,10,0)</f>
        <v>10</v>
      </c>
      <c r="AC34" s="11">
        <f>IF((M34+U34)=20,10,0)</f>
        <v>10</v>
      </c>
      <c r="AD34" s="11">
        <f>IF((N34+V34)=20,10,0)</f>
        <v>10</v>
      </c>
      <c r="AG34" s="19">
        <f t="shared" si="124"/>
        <v>10</v>
      </c>
      <c r="AH34" s="20" t="str">
        <f t="shared" si="125"/>
        <v xml:space="preserve"> </v>
      </c>
      <c r="AK34" s="42" t="str">
        <f>IF(Vorrunde!AL34=""," ",Vorrunde!AL34)</f>
        <v>Eintracht Frankfurt</v>
      </c>
      <c r="AL34" s="43" t="str">
        <f>IF(Vorrunde!AK34=""," ",Vorrunde!AK34)</f>
        <v>1. FC Union Berlin</v>
      </c>
      <c r="AM34" s="35"/>
      <c r="AN34" s="36"/>
      <c r="AO34" s="35"/>
      <c r="AP34" s="36"/>
      <c r="AQ34" s="16" t="str">
        <f t="shared" si="126"/>
        <v xml:space="preserve"> </v>
      </c>
      <c r="AR34" s="15">
        <f t="shared" si="127"/>
        <v>10</v>
      </c>
      <c r="AS34" s="15">
        <f t="shared" si="135"/>
        <v>10</v>
      </c>
      <c r="AT34" s="15">
        <f t="shared" si="141"/>
        <v>10</v>
      </c>
      <c r="AU34" s="15">
        <f>IF(AM30=AM34,10,0)</f>
        <v>10</v>
      </c>
      <c r="AV34" s="15">
        <f>IF(AM29=AM34,10,0)</f>
        <v>10</v>
      </c>
      <c r="AW34" s="15">
        <f>IF(AM28=AM34,10,0)</f>
        <v>10</v>
      </c>
      <c r="AX34" s="15"/>
      <c r="AY34" s="15"/>
      <c r="AZ34" s="15">
        <f t="shared" si="128"/>
        <v>10</v>
      </c>
      <c r="BA34" s="15">
        <f t="shared" si="136"/>
        <v>10</v>
      </c>
      <c r="BB34" s="15">
        <f t="shared" si="142"/>
        <v>10</v>
      </c>
      <c r="BC34" s="15">
        <f>IF((AM30+AN30)=(AM34+AN34),10,0)</f>
        <v>10</v>
      </c>
      <c r="BD34" s="15">
        <f>IF((AM29+AN29)=(AM34+AN34),10,0)</f>
        <v>10</v>
      </c>
      <c r="BE34" s="15">
        <f>IF((AM28+AN28)=(AM34+AN34),10,0)</f>
        <v>10</v>
      </c>
      <c r="BF34" s="15"/>
      <c r="BG34" s="15"/>
      <c r="BH34" s="11">
        <f t="shared" si="129"/>
        <v>10</v>
      </c>
      <c r="BI34" s="11">
        <f t="shared" si="137"/>
        <v>10</v>
      </c>
      <c r="BJ34" s="11">
        <f t="shared" si="143"/>
        <v>10</v>
      </c>
      <c r="BK34" s="11">
        <f>IF((AU34+BC34)=20,10,0)</f>
        <v>10</v>
      </c>
      <c r="BL34" s="11">
        <f>IF((AV34+BD34)=20,10,0)</f>
        <v>10</v>
      </c>
      <c r="BM34" s="11">
        <f>IF((AW34+BE34)=20,10,0)</f>
        <v>10</v>
      </c>
      <c r="BP34" s="19">
        <f t="shared" si="130"/>
        <v>10</v>
      </c>
      <c r="BQ34" s="20" t="str">
        <f t="shared" si="131"/>
        <v xml:space="preserve"> </v>
      </c>
      <c r="BS34" s="1">
        <f t="shared" si="96"/>
        <v>3</v>
      </c>
      <c r="BT34" s="2" t="str">
        <f t="shared" si="97"/>
        <v>0</v>
      </c>
      <c r="BU34" s="3">
        <f t="shared" si="98"/>
        <v>3</v>
      </c>
      <c r="BV34" s="1">
        <f t="shared" si="99"/>
        <v>4</v>
      </c>
      <c r="BW34" s="2" t="str">
        <f t="shared" si="100"/>
        <v>0</v>
      </c>
      <c r="BX34" s="3">
        <f t="shared" si="101"/>
        <v>4</v>
      </c>
      <c r="BY34" s="7">
        <f t="shared" si="102"/>
        <v>0</v>
      </c>
      <c r="BZ34" s="8">
        <f t="shared" si="103"/>
        <v>0</v>
      </c>
      <c r="CA34" s="6">
        <f t="shared" si="104"/>
        <v>0</v>
      </c>
      <c r="CB34" s="2">
        <f t="shared" si="105"/>
        <v>1</v>
      </c>
      <c r="CC34" s="4">
        <f t="shared" si="106"/>
        <v>0</v>
      </c>
      <c r="CD34" s="5">
        <f t="shared" si="107"/>
        <v>3</v>
      </c>
      <c r="CF34" s="1">
        <f t="shared" si="108"/>
        <v>3</v>
      </c>
      <c r="CG34" s="2" t="str">
        <f t="shared" si="109"/>
        <v>0</v>
      </c>
      <c r="CH34" s="3">
        <f t="shared" si="110"/>
        <v>3</v>
      </c>
      <c r="CI34" s="1">
        <f t="shared" si="111"/>
        <v>4</v>
      </c>
      <c r="CJ34" s="2" t="str">
        <f t="shared" si="112"/>
        <v>0</v>
      </c>
      <c r="CK34" s="3">
        <f t="shared" si="113"/>
        <v>4</v>
      </c>
      <c r="CL34" s="7">
        <f t="shared" si="114"/>
        <v>0</v>
      </c>
      <c r="CM34" s="8">
        <f t="shared" si="115"/>
        <v>0</v>
      </c>
      <c r="CN34" s="6">
        <f t="shared" si="116"/>
        <v>0</v>
      </c>
      <c r="CO34" s="2">
        <f t="shared" si="117"/>
        <v>1</v>
      </c>
      <c r="CP34" s="4">
        <f t="shared" si="118"/>
        <v>0</v>
      </c>
      <c r="CQ34" s="5">
        <f t="shared" si="119"/>
        <v>3</v>
      </c>
    </row>
    <row r="35" spans="2:95" ht="15" customHeight="1">
      <c r="B35" s="42" t="str">
        <f>IF(Vorrunde!C35=""," ",Vorrunde!C35)</f>
        <v>FC St. Pauli</v>
      </c>
      <c r="C35" s="43" t="str">
        <f>IF(Vorrunde!B35=""," ",Vorrunde!B35)</f>
        <v>FC Augsburg</v>
      </c>
      <c r="D35" s="35"/>
      <c r="E35" s="36"/>
      <c r="F35" s="35"/>
      <c r="G35" s="36"/>
      <c r="H35" s="16" t="str">
        <f t="shared" si="120"/>
        <v xml:space="preserve"> </v>
      </c>
      <c r="I35" s="15">
        <f t="shared" si="121"/>
        <v>10</v>
      </c>
      <c r="J35" s="15">
        <f t="shared" si="132"/>
        <v>10</v>
      </c>
      <c r="K35" s="15">
        <f t="shared" si="138"/>
        <v>10</v>
      </c>
      <c r="L35" s="15">
        <f>IF(D31=D35,10,0)</f>
        <v>10</v>
      </c>
      <c r="M35" s="15">
        <f>IF(D30=D35,10,0)</f>
        <v>10</v>
      </c>
      <c r="N35" s="15">
        <f>IF(D29=D35,10,0)</f>
        <v>10</v>
      </c>
      <c r="O35" s="15">
        <f>IF(D28=D35,10,0)</f>
        <v>10</v>
      </c>
      <c r="P35" s="15"/>
      <c r="Q35" s="15">
        <f t="shared" si="122"/>
        <v>10</v>
      </c>
      <c r="R35" s="15">
        <f t="shared" si="133"/>
        <v>10</v>
      </c>
      <c r="S35" s="15">
        <f t="shared" si="139"/>
        <v>10</v>
      </c>
      <c r="T35" s="15">
        <f>IF((D31+E31)=(D35+E35),10,0)</f>
        <v>10</v>
      </c>
      <c r="U35" s="15">
        <f>IF((D30+E30)=(D35+E35),10,0)</f>
        <v>10</v>
      </c>
      <c r="V35" s="15">
        <f>IF((D29+E29)=(D35+E35),10,0)</f>
        <v>10</v>
      </c>
      <c r="W35" s="15">
        <f>IF((D28+E28)=(D35+E35),10,0)</f>
        <v>10</v>
      </c>
      <c r="X35" s="15"/>
      <c r="Y35" s="11">
        <f t="shared" si="123"/>
        <v>10</v>
      </c>
      <c r="Z35" s="11">
        <f t="shared" si="134"/>
        <v>10</v>
      </c>
      <c r="AA35" s="11">
        <f t="shared" si="140"/>
        <v>10</v>
      </c>
      <c r="AB35" s="11">
        <f>IF((L35+T35)=20,10,0)</f>
        <v>10</v>
      </c>
      <c r="AC35" s="11">
        <f>IF((M35+U35)=20,10,0)</f>
        <v>10</v>
      </c>
      <c r="AD35" s="11">
        <f>IF((N35+V35)=20,10,0)</f>
        <v>10</v>
      </c>
      <c r="AE35" s="11">
        <f>IF((O35+W35)=20,10,0)</f>
        <v>10</v>
      </c>
      <c r="AG35" s="19">
        <f t="shared" si="124"/>
        <v>10</v>
      </c>
      <c r="AH35" s="20" t="str">
        <f t="shared" si="125"/>
        <v xml:space="preserve"> </v>
      </c>
      <c r="AK35" s="42" t="str">
        <f>IF(Vorrunde!AL35=""," ",Vorrunde!AL35)</f>
        <v>Bayern München</v>
      </c>
      <c r="AL35" s="43" t="str">
        <f>IF(Vorrunde!AK35=""," ",Vorrunde!AK35)</f>
        <v>VfL Bochum</v>
      </c>
      <c r="AM35" s="35"/>
      <c r="AN35" s="36"/>
      <c r="AO35" s="35"/>
      <c r="AP35" s="36"/>
      <c r="AQ35" s="16" t="str">
        <f t="shared" si="126"/>
        <v xml:space="preserve"> </v>
      </c>
      <c r="AR35" s="15">
        <f t="shared" si="127"/>
        <v>10</v>
      </c>
      <c r="AS35" s="15">
        <f t="shared" si="135"/>
        <v>10</v>
      </c>
      <c r="AT35" s="15">
        <f t="shared" si="141"/>
        <v>10</v>
      </c>
      <c r="AU35" s="15">
        <f>IF(AM31=AM35,10,0)</f>
        <v>10</v>
      </c>
      <c r="AV35" s="15">
        <f>IF(AM30=AM35,10,0)</f>
        <v>10</v>
      </c>
      <c r="AW35" s="15">
        <f>IF(AM29=AM35,10,0)</f>
        <v>10</v>
      </c>
      <c r="AX35" s="15">
        <f>IF(AM28=AM35,10,0)</f>
        <v>10</v>
      </c>
      <c r="AY35" s="15"/>
      <c r="AZ35" s="15">
        <f t="shared" si="128"/>
        <v>10</v>
      </c>
      <c r="BA35" s="15">
        <f t="shared" si="136"/>
        <v>10</v>
      </c>
      <c r="BB35" s="15">
        <f t="shared" si="142"/>
        <v>10</v>
      </c>
      <c r="BC35" s="15">
        <f>IF((AM31+AN31)=(AM35+AN35),10,0)</f>
        <v>10</v>
      </c>
      <c r="BD35" s="15">
        <f>IF((AM30+AN30)=(AM35+AN35),10,0)</f>
        <v>10</v>
      </c>
      <c r="BE35" s="15">
        <f>IF((AM29+AN29)=(AM35+AN35),10,0)</f>
        <v>10</v>
      </c>
      <c r="BF35" s="15">
        <f>IF((AM28+AN28)=(AM35+AN35),10,0)</f>
        <v>10</v>
      </c>
      <c r="BG35" s="15"/>
      <c r="BH35" s="11">
        <f t="shared" si="129"/>
        <v>10</v>
      </c>
      <c r="BI35" s="11">
        <f t="shared" si="137"/>
        <v>10</v>
      </c>
      <c r="BJ35" s="11">
        <f t="shared" si="143"/>
        <v>10</v>
      </c>
      <c r="BK35" s="11">
        <f>IF((AU35+BC35)=20,10,0)</f>
        <v>10</v>
      </c>
      <c r="BL35" s="11">
        <f>IF((AV35+BD35)=20,10,0)</f>
        <v>10</v>
      </c>
      <c r="BM35" s="11">
        <f>IF((AW35+BE35)=20,10,0)</f>
        <v>10</v>
      </c>
      <c r="BN35" s="11">
        <f>IF((AX35+BF35)=20,10,0)</f>
        <v>10</v>
      </c>
      <c r="BP35" s="19">
        <f t="shared" si="130"/>
        <v>10</v>
      </c>
      <c r="BQ35" s="20" t="str">
        <f t="shared" si="131"/>
        <v xml:space="preserve"> </v>
      </c>
      <c r="BS35" s="1">
        <f t="shared" si="96"/>
        <v>3</v>
      </c>
      <c r="BT35" s="2" t="str">
        <f t="shared" si="97"/>
        <v>0</v>
      </c>
      <c r="BU35" s="3">
        <f t="shared" si="98"/>
        <v>3</v>
      </c>
      <c r="BV35" s="1">
        <f t="shared" si="99"/>
        <v>4</v>
      </c>
      <c r="BW35" s="2" t="str">
        <f t="shared" si="100"/>
        <v>0</v>
      </c>
      <c r="BX35" s="3">
        <f t="shared" si="101"/>
        <v>4</v>
      </c>
      <c r="BY35" s="7">
        <f t="shared" si="102"/>
        <v>0</v>
      </c>
      <c r="BZ35" s="8">
        <f t="shared" si="103"/>
        <v>0</v>
      </c>
      <c r="CA35" s="6">
        <f t="shared" si="104"/>
        <v>0</v>
      </c>
      <c r="CB35" s="2">
        <f t="shared" si="105"/>
        <v>1</v>
      </c>
      <c r="CC35" s="4">
        <f t="shared" si="106"/>
        <v>0</v>
      </c>
      <c r="CD35" s="5">
        <f t="shared" si="107"/>
        <v>3</v>
      </c>
      <c r="CF35" s="1">
        <f t="shared" si="108"/>
        <v>3</v>
      </c>
      <c r="CG35" s="2" t="str">
        <f t="shared" si="109"/>
        <v>0</v>
      </c>
      <c r="CH35" s="3">
        <f t="shared" si="110"/>
        <v>3</v>
      </c>
      <c r="CI35" s="1">
        <f t="shared" si="111"/>
        <v>4</v>
      </c>
      <c r="CJ35" s="2" t="str">
        <f t="shared" si="112"/>
        <v>0</v>
      </c>
      <c r="CK35" s="3">
        <f t="shared" si="113"/>
        <v>4</v>
      </c>
      <c r="CL35" s="7">
        <f t="shared" si="114"/>
        <v>0</v>
      </c>
      <c r="CM35" s="8">
        <f t="shared" si="115"/>
        <v>0</v>
      </c>
      <c r="CN35" s="6">
        <f t="shared" si="116"/>
        <v>0</v>
      </c>
      <c r="CO35" s="2">
        <f t="shared" si="117"/>
        <v>1</v>
      </c>
      <c r="CP35" s="4">
        <f t="shared" si="118"/>
        <v>0</v>
      </c>
      <c r="CQ35" s="5">
        <f t="shared" si="119"/>
        <v>3</v>
      </c>
    </row>
    <row r="36" spans="2:95" ht="15" customHeight="1">
      <c r="B36" s="42" t="str">
        <f>IF(Vorrunde!C36=""," ",Vorrunde!C36)</f>
        <v>Werder Bremen</v>
      </c>
      <c r="C36" s="43" t="str">
        <f>IF(Vorrunde!B36=""," ",Vorrunde!B36)</f>
        <v>FSV Mainz 05</v>
      </c>
      <c r="D36" s="35"/>
      <c r="E36" s="36"/>
      <c r="F36" s="35"/>
      <c r="G36" s="36"/>
      <c r="H36" s="16" t="str">
        <f t="shared" si="120"/>
        <v xml:space="preserve"> </v>
      </c>
      <c r="I36" s="15">
        <f t="shared" si="121"/>
        <v>10</v>
      </c>
      <c r="J36" s="15">
        <f t="shared" si="132"/>
        <v>10</v>
      </c>
      <c r="K36" s="15">
        <f t="shared" si="138"/>
        <v>10</v>
      </c>
      <c r="L36" s="15">
        <f>IF(D32=D36,10,0)</f>
        <v>10</v>
      </c>
      <c r="M36" s="15">
        <f>IF(D31=D36,10,0)</f>
        <v>10</v>
      </c>
      <c r="N36" s="15">
        <f>IF(D30=D36,10,0)</f>
        <v>10</v>
      </c>
      <c r="O36" s="15">
        <f>IF(D29=D36,10,0)</f>
        <v>10</v>
      </c>
      <c r="P36" s="15">
        <f>IF(D28=D36,10,0)</f>
        <v>10</v>
      </c>
      <c r="Q36" s="15">
        <f t="shared" si="122"/>
        <v>10</v>
      </c>
      <c r="R36" s="15">
        <f t="shared" si="133"/>
        <v>10</v>
      </c>
      <c r="S36" s="15">
        <f t="shared" si="139"/>
        <v>10</v>
      </c>
      <c r="T36" s="15">
        <f>IF((D32+E32)=(D36+E36),10,0)</f>
        <v>10</v>
      </c>
      <c r="U36" s="15">
        <f>IF((D31+E31)=(D36+E36),10,0)</f>
        <v>10</v>
      </c>
      <c r="V36" s="15">
        <f>IF((D30+E30)=(D36+E36),10,0)</f>
        <v>10</v>
      </c>
      <c r="W36" s="15">
        <f>IF((D29+E29)=(D36+E36),10,0)</f>
        <v>10</v>
      </c>
      <c r="X36" s="15">
        <f>IF((D28+E28)=(D36+E36),10,0)</f>
        <v>10</v>
      </c>
      <c r="Y36" s="11">
        <f t="shared" si="123"/>
        <v>10</v>
      </c>
      <c r="Z36" s="11">
        <f t="shared" si="134"/>
        <v>10</v>
      </c>
      <c r="AA36" s="11">
        <f t="shared" si="140"/>
        <v>10</v>
      </c>
      <c r="AB36" s="11">
        <f>IF((L36+T36)=20,10,0)</f>
        <v>10</v>
      </c>
      <c r="AC36" s="11">
        <f>IF((M36+U36)=20,10,0)</f>
        <v>10</v>
      </c>
      <c r="AD36" s="11">
        <f>IF((N36+V36)=20,10,0)</f>
        <v>10</v>
      </c>
      <c r="AE36" s="11">
        <f>IF((O36+W36)=20,10,0)</f>
        <v>10</v>
      </c>
      <c r="AF36" s="11">
        <f>IF((P36+X36)=20,10,0)</f>
        <v>10</v>
      </c>
      <c r="AG36" s="21">
        <f t="shared" si="124"/>
        <v>10</v>
      </c>
      <c r="AH36" s="22" t="str">
        <f t="shared" si="125"/>
        <v xml:space="preserve"> </v>
      </c>
      <c r="AK36" s="42" t="str">
        <f>IF(Vorrunde!AL36=""," ",Vorrunde!AL36)</f>
        <v>VfL Wolfsburg</v>
      </c>
      <c r="AL36" s="43" t="str">
        <f>IF(Vorrunde!AK36=""," ",Vorrunde!AK36)</f>
        <v>FC St. Pauli</v>
      </c>
      <c r="AM36" s="35"/>
      <c r="AN36" s="36"/>
      <c r="AO36" s="35"/>
      <c r="AP36" s="36"/>
      <c r="AQ36" s="16" t="str">
        <f t="shared" si="126"/>
        <v xml:space="preserve"> </v>
      </c>
      <c r="AR36" s="15">
        <f t="shared" si="127"/>
        <v>10</v>
      </c>
      <c r="AS36" s="15">
        <f t="shared" si="135"/>
        <v>10</v>
      </c>
      <c r="AT36" s="15">
        <f t="shared" si="141"/>
        <v>10</v>
      </c>
      <c r="AU36" s="15">
        <f>IF(AM32=AM36,10,0)</f>
        <v>10</v>
      </c>
      <c r="AV36" s="15">
        <f>IF(AM31=AM36,10,0)</f>
        <v>10</v>
      </c>
      <c r="AW36" s="15">
        <f>IF(AM30=AM36,10,0)</f>
        <v>10</v>
      </c>
      <c r="AX36" s="15">
        <f>IF(AM29=AM36,10,0)</f>
        <v>10</v>
      </c>
      <c r="AY36" s="15">
        <f>IF(AM28=AM36,10,0)</f>
        <v>10</v>
      </c>
      <c r="AZ36" s="15">
        <f t="shared" si="128"/>
        <v>10</v>
      </c>
      <c r="BA36" s="15">
        <f t="shared" si="136"/>
        <v>10</v>
      </c>
      <c r="BB36" s="15">
        <f t="shared" si="142"/>
        <v>10</v>
      </c>
      <c r="BC36" s="15">
        <f>IF((AM32+AN32)=(AM36+AN36),10,0)</f>
        <v>10</v>
      </c>
      <c r="BD36" s="15">
        <f>IF((AM31+AN31)=(AM36+AN36),10,0)</f>
        <v>10</v>
      </c>
      <c r="BE36" s="15">
        <f>IF((AM30+AN30)=(AM36+AN36),10,0)</f>
        <v>10</v>
      </c>
      <c r="BF36" s="15">
        <f>IF((AM29+AN29)=(AM36+AN36),10,0)</f>
        <v>10</v>
      </c>
      <c r="BG36" s="15">
        <f>IF((AM28+AN28)=(AM36+AN36),10,0)</f>
        <v>10</v>
      </c>
      <c r="BH36" s="11">
        <f t="shared" si="129"/>
        <v>10</v>
      </c>
      <c r="BI36" s="11">
        <f t="shared" si="137"/>
        <v>10</v>
      </c>
      <c r="BJ36" s="11">
        <f t="shared" si="143"/>
        <v>10</v>
      </c>
      <c r="BK36" s="11">
        <f>IF((AU36+BC36)=20,10,0)</f>
        <v>10</v>
      </c>
      <c r="BL36" s="11">
        <f>IF((AV36+BD36)=20,10,0)</f>
        <v>10</v>
      </c>
      <c r="BM36" s="11">
        <f>IF((AW36+BE36)=20,10,0)</f>
        <v>10</v>
      </c>
      <c r="BN36" s="11">
        <f>IF((AX36+BF36)=20,10,0)</f>
        <v>10</v>
      </c>
      <c r="BO36" s="11">
        <f>IF((AY36+BG36)=20,10,0)</f>
        <v>10</v>
      </c>
      <c r="BP36" s="21">
        <f t="shared" si="130"/>
        <v>10</v>
      </c>
      <c r="BQ36" s="22" t="str">
        <f t="shared" si="131"/>
        <v xml:space="preserve"> </v>
      </c>
      <c r="BS36" s="1">
        <f t="shared" si="96"/>
        <v>3</v>
      </c>
      <c r="BT36" s="2" t="str">
        <f t="shared" si="97"/>
        <v>0</v>
      </c>
      <c r="BU36" s="3">
        <f t="shared" si="98"/>
        <v>3</v>
      </c>
      <c r="BV36" s="1">
        <f t="shared" si="99"/>
        <v>4</v>
      </c>
      <c r="BW36" s="2" t="str">
        <f t="shared" si="100"/>
        <v>0</v>
      </c>
      <c r="BX36" s="3">
        <f t="shared" si="101"/>
        <v>4</v>
      </c>
      <c r="BY36" s="7">
        <f t="shared" si="102"/>
        <v>0</v>
      </c>
      <c r="BZ36" s="8">
        <f t="shared" si="103"/>
        <v>0</v>
      </c>
      <c r="CA36" s="6">
        <f t="shared" si="104"/>
        <v>0</v>
      </c>
      <c r="CB36" s="2">
        <f t="shared" si="105"/>
        <v>1</v>
      </c>
      <c r="CC36" s="4">
        <f t="shared" si="106"/>
        <v>0</v>
      </c>
      <c r="CD36" s="5">
        <f t="shared" si="107"/>
        <v>3</v>
      </c>
      <c r="CF36" s="1">
        <f t="shared" si="108"/>
        <v>3</v>
      </c>
      <c r="CG36" s="2" t="str">
        <f t="shared" si="109"/>
        <v>0</v>
      </c>
      <c r="CH36" s="3">
        <f t="shared" si="110"/>
        <v>3</v>
      </c>
      <c r="CI36" s="1">
        <f t="shared" si="111"/>
        <v>4</v>
      </c>
      <c r="CJ36" s="2" t="str">
        <f t="shared" si="112"/>
        <v>0</v>
      </c>
      <c r="CK36" s="3">
        <f t="shared" si="113"/>
        <v>4</v>
      </c>
      <c r="CL36" s="7">
        <f t="shared" si="114"/>
        <v>0</v>
      </c>
      <c r="CM36" s="8">
        <f t="shared" si="115"/>
        <v>0</v>
      </c>
      <c r="CN36" s="6">
        <f t="shared" si="116"/>
        <v>0</v>
      </c>
      <c r="CO36" s="2">
        <f t="shared" si="117"/>
        <v>1</v>
      </c>
      <c r="CP36" s="4">
        <f t="shared" si="118"/>
        <v>0</v>
      </c>
      <c r="CQ36" s="5">
        <f t="shared" si="119"/>
        <v>3</v>
      </c>
    </row>
    <row r="37" spans="2:95" ht="14.25">
      <c r="B37" s="23" t="str">
        <f>IF(AH37&gt;5,"Tipp prüfen"," ")</f>
        <v xml:space="preserve"> </v>
      </c>
      <c r="C37" s="28" t="s">
        <v>4</v>
      </c>
      <c r="D37" s="63" t="str">
        <f>IF(E36=""," ",SUM(D28:E36))</f>
        <v xml:space="preserve"> </v>
      </c>
      <c r="E37" s="63"/>
      <c r="F37" s="63" t="str">
        <f>IF(G36=""," ",SUM(F28:G36))</f>
        <v xml:space="preserve"> </v>
      </c>
      <c r="G37" s="63"/>
      <c r="H37" s="25" t="str">
        <f>IF(G28=""," ",SUM(H28:H36))</f>
        <v xml:space="preserve"> </v>
      </c>
      <c r="AG37" s="15">
        <f>SUM(AG28:AG36)</f>
        <v>60</v>
      </c>
      <c r="AH37" s="15">
        <f>SUM(AH28:AH36)</f>
        <v>0</v>
      </c>
      <c r="AK37" s="23" t="str">
        <f>IF(BQ37&gt;5,"Tipp prüfen"," ")</f>
        <v xml:space="preserve"> </v>
      </c>
      <c r="AL37" s="28" t="s">
        <v>4</v>
      </c>
      <c r="AM37" s="63" t="str">
        <f>IF(AN36=""," ",SUM(AM28:AN36))</f>
        <v xml:space="preserve"> </v>
      </c>
      <c r="AN37" s="63"/>
      <c r="AO37" s="63" t="str">
        <f>IF(AP36=""," ",SUM(AO28:AP36))</f>
        <v xml:space="preserve"> </v>
      </c>
      <c r="AP37" s="63"/>
      <c r="AQ37" s="25" t="str">
        <f>IF(AP28=""," ",SUM(AQ28:AQ36))</f>
        <v xml:space="preserve"> </v>
      </c>
      <c r="BP37" s="15">
        <f>SUM(BP28:BP36)</f>
        <v>60</v>
      </c>
      <c r="BQ37" s="15">
        <f>SUM(BQ28:BQ36)</f>
        <v>0</v>
      </c>
    </row>
    <row r="38" spans="2:95" ht="6" customHeight="1"/>
    <row r="39" spans="2:95">
      <c r="B39" s="13" t="s">
        <v>27</v>
      </c>
      <c r="C39" s="52"/>
      <c r="D39" s="57" t="s">
        <v>1</v>
      </c>
      <c r="E39" s="58"/>
      <c r="F39" s="59" t="s">
        <v>2</v>
      </c>
      <c r="G39" s="59"/>
      <c r="H39" s="14" t="s">
        <v>3</v>
      </c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AK39" s="13" t="s">
        <v>36</v>
      </c>
      <c r="AL39" s="52"/>
      <c r="AM39" s="57" t="s">
        <v>1</v>
      </c>
      <c r="AN39" s="58"/>
      <c r="AO39" s="59" t="s">
        <v>2</v>
      </c>
      <c r="AP39" s="59"/>
      <c r="AQ39" s="14" t="s">
        <v>3</v>
      </c>
      <c r="AR39" s="15"/>
      <c r="AS39" s="15"/>
      <c r="AT39" s="15"/>
      <c r="AU39" s="15"/>
      <c r="AV39" s="15"/>
      <c r="AW39" s="15"/>
      <c r="AX39" s="15"/>
      <c r="AY39" s="15"/>
      <c r="AZ39" s="15"/>
      <c r="BA39" s="15"/>
      <c r="BB39" s="15"/>
      <c r="BC39" s="15"/>
      <c r="BD39" s="15"/>
      <c r="BE39" s="15"/>
      <c r="BF39" s="15"/>
      <c r="BG39" s="15"/>
    </row>
    <row r="40" spans="2:95" ht="15" customHeight="1">
      <c r="B40" s="42" t="str">
        <f>IF(Vorrunde!C40=""," ",Vorrunde!C40)</f>
        <v>FSV Mainz 05</v>
      </c>
      <c r="C40" s="43" t="str">
        <f>IF(Vorrunde!B40=""," ",Vorrunde!B40)</f>
        <v>FC Augsburg</v>
      </c>
      <c r="D40" s="35"/>
      <c r="E40" s="36"/>
      <c r="F40" s="35"/>
      <c r="G40" s="36"/>
      <c r="H40" s="16" t="str">
        <f>IF(G40=""," ",CD40)</f>
        <v xml:space="preserve"> </v>
      </c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AG40" s="17"/>
      <c r="AH40" s="18"/>
      <c r="AK40" s="42" t="str">
        <f>IF(Vorrunde!AL40=""," ",Vorrunde!AL40)</f>
        <v>VfB Stuttgart</v>
      </c>
      <c r="AL40" s="43" t="str">
        <f>IF(Vorrunde!AK40=""," ",Vorrunde!AK40)</f>
        <v>Bayer Leverkusen</v>
      </c>
      <c r="AM40" s="35"/>
      <c r="AN40" s="36"/>
      <c r="AO40" s="35"/>
      <c r="AP40" s="36"/>
      <c r="AQ40" s="16" t="str">
        <f>IF(AP40=""," ",DM40)</f>
        <v xml:space="preserve"> </v>
      </c>
      <c r="AR40" s="15"/>
      <c r="AS40" s="15"/>
      <c r="AT40" s="15"/>
      <c r="AU40" s="15"/>
      <c r="AV40" s="15"/>
      <c r="AW40" s="15"/>
      <c r="AX40" s="15"/>
      <c r="AY40" s="15"/>
      <c r="AZ40" s="15"/>
      <c r="BA40" s="15"/>
      <c r="BB40" s="15"/>
      <c r="BC40" s="15"/>
      <c r="BD40" s="15"/>
      <c r="BE40" s="15"/>
      <c r="BF40" s="15"/>
      <c r="BG40" s="15"/>
      <c r="BP40" s="17"/>
      <c r="BQ40" s="18"/>
      <c r="BS40" s="1">
        <f t="shared" ref="BS40:BS48" si="144">IF(D40&gt;E40,"1",3)</f>
        <v>3</v>
      </c>
      <c r="BT40" s="2" t="str">
        <f t="shared" ref="BT40:BT48" si="145">IF(D40=E40,"0",3)</f>
        <v>0</v>
      </c>
      <c r="BU40" s="3">
        <f t="shared" ref="BU40:BU48" si="146">IF(D40&lt;E40,"2",3)</f>
        <v>3</v>
      </c>
      <c r="BV40" s="1">
        <f t="shared" ref="BV40:BV48" si="147">IF(F40&gt;G40,"1",4)</f>
        <v>4</v>
      </c>
      <c r="BW40" s="2" t="str">
        <f t="shared" ref="BW40:BW48" si="148">IF(F40=G40,"0",4)</f>
        <v>0</v>
      </c>
      <c r="BX40" s="3">
        <f t="shared" ref="BX40:BX48" si="149">IF(F40&lt;G40,"2",4)</f>
        <v>4</v>
      </c>
      <c r="BY40" s="7">
        <f t="shared" ref="BY40:BY48" si="150">COUNTIF(D40,F40)</f>
        <v>0</v>
      </c>
      <c r="BZ40" s="8">
        <f t="shared" ref="BZ40:BZ48" si="151">COUNTIF(E40,G40)</f>
        <v>0</v>
      </c>
      <c r="CA40" s="6">
        <f t="shared" ref="CA40:CA48" si="152">COUNTIF(BS40:BU40,BV40)</f>
        <v>0</v>
      </c>
      <c r="CB40" s="2">
        <f t="shared" ref="CB40:CB48" si="153">COUNTIF(BS40:BU40,BW40)</f>
        <v>1</v>
      </c>
      <c r="CC40" s="4">
        <f t="shared" ref="CC40:CC48" si="154">COUNTIF(BS40:BU40,BX40)</f>
        <v>0</v>
      </c>
      <c r="CD40" s="5">
        <f t="shared" ref="CD40:CD48" si="155">(SUM(CA40:CC40)*3+BY40+BZ40)</f>
        <v>3</v>
      </c>
      <c r="CF40" s="1">
        <f t="shared" ref="CF40:CF48" si="156">IF(AM40&gt;AN40,"1",3)</f>
        <v>3</v>
      </c>
      <c r="CG40" s="2" t="str">
        <f t="shared" ref="CG40:CG48" si="157">IF(AM40=AN40,"0",3)</f>
        <v>0</v>
      </c>
      <c r="CH40" s="3">
        <f t="shared" ref="CH40:CH48" si="158">IF(AM40&lt;AN40,"2",3)</f>
        <v>3</v>
      </c>
      <c r="CI40" s="1">
        <f t="shared" ref="CI40:CI48" si="159">IF(AO40&gt;AP40,"1",4)</f>
        <v>4</v>
      </c>
      <c r="CJ40" s="2" t="str">
        <f t="shared" ref="CJ40:CJ48" si="160">IF(AO40=AP40,"0",4)</f>
        <v>0</v>
      </c>
      <c r="CK40" s="3">
        <f t="shared" ref="CK40:CK48" si="161">IF(AO40&lt;AP40,"2",4)</f>
        <v>4</v>
      </c>
      <c r="CL40" s="7">
        <f t="shared" ref="CL40:CL48" si="162">COUNTIF(AM40,AO40)</f>
        <v>0</v>
      </c>
      <c r="CM40" s="8">
        <f t="shared" ref="CM40:CM48" si="163">COUNTIF(AN40,AP40)</f>
        <v>0</v>
      </c>
      <c r="CN40" s="6">
        <f t="shared" ref="CN40:CN48" si="164">COUNTIF(CF40:CH40,CI40)</f>
        <v>0</v>
      </c>
      <c r="CO40" s="2">
        <f t="shared" ref="CO40:CO48" si="165">COUNTIF(CF40:CH40,CJ40)</f>
        <v>1</v>
      </c>
      <c r="CP40" s="4">
        <f t="shared" ref="CP40:CP48" si="166">COUNTIF(CF40:CH40,CK40)</f>
        <v>0</v>
      </c>
      <c r="CQ40" s="5">
        <f t="shared" ref="CQ40:CQ48" si="167">(SUM(CN40:CP40)*3+CL40+CM40)</f>
        <v>3</v>
      </c>
    </row>
    <row r="41" spans="2:95" ht="15" customHeight="1">
      <c r="B41" s="42" t="str">
        <f>IF(Vorrunde!C41=""," ",Vorrunde!C41)</f>
        <v>SC Freiburg</v>
      </c>
      <c r="C41" s="43" t="str">
        <f>IF(Vorrunde!B41=""," ",Vorrunde!B41)</f>
        <v>1. FC Heidenheim</v>
      </c>
      <c r="D41" s="35"/>
      <c r="E41" s="36"/>
      <c r="F41" s="35"/>
      <c r="G41" s="36"/>
      <c r="H41" s="16" t="str">
        <f t="shared" ref="H41:H48" si="168">IF(G41=""," ",CD41)</f>
        <v xml:space="preserve"> </v>
      </c>
      <c r="I41" s="15">
        <f t="shared" ref="I41:I48" si="169">IF(D40=D41,10,0)</f>
        <v>10</v>
      </c>
      <c r="J41" s="15"/>
      <c r="K41" s="15"/>
      <c r="L41" s="15"/>
      <c r="M41" s="15"/>
      <c r="N41" s="15"/>
      <c r="O41" s="15"/>
      <c r="P41" s="15"/>
      <c r="Q41" s="15">
        <f t="shared" ref="Q41:Q48" si="170">IF((D40+E40)=(D41+E41),10,0)</f>
        <v>10</v>
      </c>
      <c r="R41" s="15"/>
      <c r="S41" s="15"/>
      <c r="T41" s="15"/>
      <c r="U41" s="15"/>
      <c r="V41" s="15"/>
      <c r="W41" s="15"/>
      <c r="X41" s="15"/>
      <c r="Y41" s="11">
        <f t="shared" ref="Y41:Y48" si="171">IF((I41+Q41)=20,10,0)</f>
        <v>10</v>
      </c>
      <c r="AG41" s="19">
        <f t="shared" ref="AG41:AG48" si="172">IF((Y41+Z41+AA41+AB41+AC41+AD41+AE41+AF41)&gt;20,10,0)</f>
        <v>0</v>
      </c>
      <c r="AH41" s="20" t="str">
        <f t="shared" ref="AH41:AH48" si="173">IF(E41=""," ",AG41)</f>
        <v xml:space="preserve"> </v>
      </c>
      <c r="AK41" s="42" t="str">
        <f>IF(Vorrunde!AL41=""," ",Vorrunde!AL41)</f>
        <v>1. FC Union Berlin</v>
      </c>
      <c r="AL41" s="43" t="str">
        <f>IF(Vorrunde!AK41=""," ",Vorrunde!AK41)</f>
        <v>Bayern München</v>
      </c>
      <c r="AM41" s="35"/>
      <c r="AN41" s="36"/>
      <c r="AO41" s="35"/>
      <c r="AP41" s="36"/>
      <c r="AQ41" s="16" t="str">
        <f t="shared" ref="AQ41:AQ48" si="174">IF(AP41=""," ",DM41)</f>
        <v xml:space="preserve"> </v>
      </c>
      <c r="AR41" s="15">
        <f t="shared" ref="AR41:AR48" si="175">IF(AM40=AM41,10,0)</f>
        <v>10</v>
      </c>
      <c r="AS41" s="15"/>
      <c r="AT41" s="15"/>
      <c r="AU41" s="15"/>
      <c r="AV41" s="15"/>
      <c r="AW41" s="15"/>
      <c r="AX41" s="15"/>
      <c r="AY41" s="15"/>
      <c r="AZ41" s="15">
        <f t="shared" ref="AZ41:AZ48" si="176">IF((AM40+AN40)=(AM41+AN41),10,0)</f>
        <v>10</v>
      </c>
      <c r="BA41" s="15"/>
      <c r="BB41" s="15"/>
      <c r="BC41" s="15"/>
      <c r="BD41" s="15"/>
      <c r="BE41" s="15"/>
      <c r="BF41" s="15"/>
      <c r="BG41" s="15"/>
      <c r="BH41" s="11">
        <f t="shared" ref="BH41:BH48" si="177">IF((AR41+AZ41)=20,10,0)</f>
        <v>10</v>
      </c>
      <c r="BP41" s="19">
        <f t="shared" ref="BP41:BP48" si="178">IF((BH41+BI41+BJ41+BK41+BL41+BM41+BN41+BO41)&gt;20,10,0)</f>
        <v>0</v>
      </c>
      <c r="BQ41" s="20" t="str">
        <f t="shared" ref="BQ41:BQ48" si="179">IF(AN41=""," ",BP41)</f>
        <v xml:space="preserve"> </v>
      </c>
      <c r="BS41" s="1">
        <f t="shared" si="144"/>
        <v>3</v>
      </c>
      <c r="BT41" s="2" t="str">
        <f t="shared" si="145"/>
        <v>0</v>
      </c>
      <c r="BU41" s="3">
        <f t="shared" si="146"/>
        <v>3</v>
      </c>
      <c r="BV41" s="1">
        <f t="shared" si="147"/>
        <v>4</v>
      </c>
      <c r="BW41" s="2" t="str">
        <f t="shared" si="148"/>
        <v>0</v>
      </c>
      <c r="BX41" s="3">
        <f t="shared" si="149"/>
        <v>4</v>
      </c>
      <c r="BY41" s="7">
        <f t="shared" si="150"/>
        <v>0</v>
      </c>
      <c r="BZ41" s="8">
        <f t="shared" si="151"/>
        <v>0</v>
      </c>
      <c r="CA41" s="6">
        <f t="shared" si="152"/>
        <v>0</v>
      </c>
      <c r="CB41" s="2">
        <f t="shared" si="153"/>
        <v>1</v>
      </c>
      <c r="CC41" s="4">
        <f t="shared" si="154"/>
        <v>0</v>
      </c>
      <c r="CD41" s="5">
        <f t="shared" si="155"/>
        <v>3</v>
      </c>
      <c r="CF41" s="1">
        <f t="shared" si="156"/>
        <v>3</v>
      </c>
      <c r="CG41" s="2" t="str">
        <f t="shared" si="157"/>
        <v>0</v>
      </c>
      <c r="CH41" s="3">
        <f t="shared" si="158"/>
        <v>3</v>
      </c>
      <c r="CI41" s="1">
        <f t="shared" si="159"/>
        <v>4</v>
      </c>
      <c r="CJ41" s="2" t="str">
        <f t="shared" si="160"/>
        <v>0</v>
      </c>
      <c r="CK41" s="3">
        <f t="shared" si="161"/>
        <v>4</v>
      </c>
      <c r="CL41" s="7">
        <f t="shared" si="162"/>
        <v>0</v>
      </c>
      <c r="CM41" s="8">
        <f t="shared" si="163"/>
        <v>0</v>
      </c>
      <c r="CN41" s="6">
        <f t="shared" si="164"/>
        <v>0</v>
      </c>
      <c r="CO41" s="2">
        <f t="shared" si="165"/>
        <v>1</v>
      </c>
      <c r="CP41" s="4">
        <f t="shared" si="166"/>
        <v>0</v>
      </c>
      <c r="CQ41" s="5">
        <f t="shared" si="167"/>
        <v>3</v>
      </c>
    </row>
    <row r="42" spans="2:95" ht="15" customHeight="1">
      <c r="B42" s="42" t="str">
        <f>IF(Vorrunde!C42=""," ",Vorrunde!C42)</f>
        <v>Bayern München</v>
      </c>
      <c r="C42" s="43" t="str">
        <f>IF(Vorrunde!B42=""," ",Vorrunde!B42)</f>
        <v>Werder Bremen</v>
      </c>
      <c r="D42" s="35"/>
      <c r="E42" s="36"/>
      <c r="F42" s="35"/>
      <c r="G42" s="36"/>
      <c r="H42" s="16" t="str">
        <f t="shared" si="168"/>
        <v xml:space="preserve"> </v>
      </c>
      <c r="I42" s="15">
        <f t="shared" si="169"/>
        <v>10</v>
      </c>
      <c r="J42" s="15">
        <f t="shared" ref="J42:J48" si="180">IF(D40=D42,10,0)</f>
        <v>10</v>
      </c>
      <c r="K42" s="15"/>
      <c r="L42" s="15"/>
      <c r="M42" s="15"/>
      <c r="N42" s="15"/>
      <c r="O42" s="15"/>
      <c r="P42" s="15"/>
      <c r="Q42" s="15">
        <f t="shared" si="170"/>
        <v>10</v>
      </c>
      <c r="R42" s="15">
        <f t="shared" ref="R42:R48" si="181">IF((D40+E40)=(D42+E42),10,0)</f>
        <v>10</v>
      </c>
      <c r="S42" s="15"/>
      <c r="T42" s="15"/>
      <c r="U42" s="15"/>
      <c r="V42" s="15"/>
      <c r="W42" s="15"/>
      <c r="X42" s="15"/>
      <c r="Y42" s="11">
        <f t="shared" si="171"/>
        <v>10</v>
      </c>
      <c r="Z42" s="11">
        <f t="shared" ref="Z42:Z48" si="182">IF((J42+R42)=20,10,0)</f>
        <v>10</v>
      </c>
      <c r="AG42" s="19">
        <f t="shared" si="172"/>
        <v>0</v>
      </c>
      <c r="AH42" s="20" t="str">
        <f t="shared" si="173"/>
        <v xml:space="preserve"> </v>
      </c>
      <c r="AK42" s="42" t="str">
        <f>IF(Vorrunde!AL42=""," ",Vorrunde!AL42)</f>
        <v>RB Leipzig</v>
      </c>
      <c r="AL42" s="43" t="str">
        <f>IF(Vorrunde!AK42=""," ",Vorrunde!AK42)</f>
        <v>Bor. Dortmund</v>
      </c>
      <c r="AM42" s="35"/>
      <c r="AN42" s="36"/>
      <c r="AO42" s="35"/>
      <c r="AP42" s="36"/>
      <c r="AQ42" s="16" t="str">
        <f t="shared" si="174"/>
        <v xml:space="preserve"> </v>
      </c>
      <c r="AR42" s="15">
        <f t="shared" si="175"/>
        <v>10</v>
      </c>
      <c r="AS42" s="15">
        <f t="shared" ref="AS42:AS48" si="183">IF(AM40=AM42,10,0)</f>
        <v>10</v>
      </c>
      <c r="AT42" s="15"/>
      <c r="AU42" s="15"/>
      <c r="AV42" s="15"/>
      <c r="AW42" s="15"/>
      <c r="AX42" s="15"/>
      <c r="AY42" s="15"/>
      <c r="AZ42" s="15">
        <f t="shared" si="176"/>
        <v>10</v>
      </c>
      <c r="BA42" s="15">
        <f t="shared" ref="BA42:BA48" si="184">IF((AM40+AN40)=(AM42+AN42),10,0)</f>
        <v>10</v>
      </c>
      <c r="BB42" s="15"/>
      <c r="BC42" s="15"/>
      <c r="BD42" s="15"/>
      <c r="BE42" s="15"/>
      <c r="BF42" s="15"/>
      <c r="BG42" s="15"/>
      <c r="BH42" s="11">
        <f t="shared" si="177"/>
        <v>10</v>
      </c>
      <c r="BI42" s="11">
        <f t="shared" ref="BI42:BI48" si="185">IF((AS42+BA42)=20,10,0)</f>
        <v>10</v>
      </c>
      <c r="BP42" s="19">
        <f t="shared" si="178"/>
        <v>0</v>
      </c>
      <c r="BQ42" s="20" t="str">
        <f t="shared" si="179"/>
        <v xml:space="preserve"> </v>
      </c>
      <c r="BS42" s="1">
        <f t="shared" si="144"/>
        <v>3</v>
      </c>
      <c r="BT42" s="2" t="str">
        <f t="shared" si="145"/>
        <v>0</v>
      </c>
      <c r="BU42" s="3">
        <f t="shared" si="146"/>
        <v>3</v>
      </c>
      <c r="BV42" s="1">
        <f t="shared" si="147"/>
        <v>4</v>
      </c>
      <c r="BW42" s="2" t="str">
        <f t="shared" si="148"/>
        <v>0</v>
      </c>
      <c r="BX42" s="3">
        <f t="shared" si="149"/>
        <v>4</v>
      </c>
      <c r="BY42" s="7">
        <f t="shared" si="150"/>
        <v>0</v>
      </c>
      <c r="BZ42" s="8">
        <f t="shared" si="151"/>
        <v>0</v>
      </c>
      <c r="CA42" s="6">
        <f t="shared" si="152"/>
        <v>0</v>
      </c>
      <c r="CB42" s="2">
        <f t="shared" si="153"/>
        <v>1</v>
      </c>
      <c r="CC42" s="4">
        <f t="shared" si="154"/>
        <v>0</v>
      </c>
      <c r="CD42" s="5">
        <f t="shared" si="155"/>
        <v>3</v>
      </c>
      <c r="CF42" s="1">
        <f t="shared" si="156"/>
        <v>3</v>
      </c>
      <c r="CG42" s="2" t="str">
        <f t="shared" si="157"/>
        <v>0</v>
      </c>
      <c r="CH42" s="3">
        <f t="shared" si="158"/>
        <v>3</v>
      </c>
      <c r="CI42" s="1">
        <f t="shared" si="159"/>
        <v>4</v>
      </c>
      <c r="CJ42" s="2" t="str">
        <f t="shared" si="160"/>
        <v>0</v>
      </c>
      <c r="CK42" s="3">
        <f t="shared" si="161"/>
        <v>4</v>
      </c>
      <c r="CL42" s="7">
        <f t="shared" si="162"/>
        <v>0</v>
      </c>
      <c r="CM42" s="8">
        <f t="shared" si="163"/>
        <v>0</v>
      </c>
      <c r="CN42" s="6">
        <f t="shared" si="164"/>
        <v>0</v>
      </c>
      <c r="CO42" s="2">
        <f t="shared" si="165"/>
        <v>1</v>
      </c>
      <c r="CP42" s="4">
        <f t="shared" si="166"/>
        <v>0</v>
      </c>
      <c r="CQ42" s="5">
        <f t="shared" si="167"/>
        <v>3</v>
      </c>
    </row>
    <row r="43" spans="2:95" ht="15" customHeight="1">
      <c r="B43" s="42" t="str">
        <f>IF(Vorrunde!C43=""," ",Vorrunde!C43)</f>
        <v>TSG Hoffenheim</v>
      </c>
      <c r="C43" s="43" t="str">
        <f>IF(Vorrunde!B43=""," ",Vorrunde!B43)</f>
        <v>1. FC Union Berlin</v>
      </c>
      <c r="D43" s="35"/>
      <c r="E43" s="36"/>
      <c r="F43" s="35"/>
      <c r="G43" s="36"/>
      <c r="H43" s="16" t="str">
        <f t="shared" si="168"/>
        <v xml:space="preserve"> </v>
      </c>
      <c r="I43" s="15">
        <f t="shared" si="169"/>
        <v>10</v>
      </c>
      <c r="J43" s="15">
        <f t="shared" si="180"/>
        <v>10</v>
      </c>
      <c r="K43" s="15">
        <f t="shared" ref="K43:K48" si="186">IF(D40=D43,10,0)</f>
        <v>10</v>
      </c>
      <c r="L43" s="15"/>
      <c r="M43" s="15"/>
      <c r="N43" s="15"/>
      <c r="O43" s="15"/>
      <c r="P43" s="15"/>
      <c r="Q43" s="15">
        <f t="shared" si="170"/>
        <v>10</v>
      </c>
      <c r="R43" s="15">
        <f t="shared" si="181"/>
        <v>10</v>
      </c>
      <c r="S43" s="15">
        <f t="shared" ref="S43:S48" si="187">IF((D40+E40)=(D43+E43),10,0)</f>
        <v>10</v>
      </c>
      <c r="T43" s="15"/>
      <c r="U43" s="15"/>
      <c r="V43" s="15"/>
      <c r="W43" s="15"/>
      <c r="X43" s="15"/>
      <c r="Y43" s="11">
        <f t="shared" si="171"/>
        <v>10</v>
      </c>
      <c r="Z43" s="11">
        <f t="shared" si="182"/>
        <v>10</v>
      </c>
      <c r="AA43" s="11">
        <f t="shared" ref="AA43:AA48" si="188">IF((K43+S43)=20,10,0)</f>
        <v>10</v>
      </c>
      <c r="AG43" s="19">
        <f t="shared" si="172"/>
        <v>10</v>
      </c>
      <c r="AH43" s="20" t="str">
        <f t="shared" si="173"/>
        <v xml:space="preserve"> </v>
      </c>
      <c r="AK43" s="42" t="str">
        <f>IF(Vorrunde!AL43=""," ",Vorrunde!AL43)</f>
        <v>VfL Bochum</v>
      </c>
      <c r="AL43" s="43" t="str">
        <f>IF(Vorrunde!AK43=""," ",Vorrunde!AK43)</f>
        <v>Eintracht Frankfurt</v>
      </c>
      <c r="AM43" s="35"/>
      <c r="AN43" s="36"/>
      <c r="AO43" s="35"/>
      <c r="AP43" s="36"/>
      <c r="AQ43" s="16" t="str">
        <f t="shared" si="174"/>
        <v xml:space="preserve"> </v>
      </c>
      <c r="AR43" s="15">
        <f t="shared" si="175"/>
        <v>10</v>
      </c>
      <c r="AS43" s="15">
        <f t="shared" si="183"/>
        <v>10</v>
      </c>
      <c r="AT43" s="15">
        <f t="shared" ref="AT43:AT48" si="189">IF(AM40=AM43,10,0)</f>
        <v>10</v>
      </c>
      <c r="AU43" s="15"/>
      <c r="AV43" s="15"/>
      <c r="AW43" s="15"/>
      <c r="AX43" s="15"/>
      <c r="AY43" s="15"/>
      <c r="AZ43" s="15">
        <f t="shared" si="176"/>
        <v>10</v>
      </c>
      <c r="BA43" s="15">
        <f t="shared" si="184"/>
        <v>10</v>
      </c>
      <c r="BB43" s="15">
        <f t="shared" ref="BB43:BB48" si="190">IF((AM40+AN40)=(AM43+AN43),10,0)</f>
        <v>10</v>
      </c>
      <c r="BC43" s="15"/>
      <c r="BD43" s="15"/>
      <c r="BE43" s="15"/>
      <c r="BF43" s="15"/>
      <c r="BG43" s="15"/>
      <c r="BH43" s="11">
        <f t="shared" si="177"/>
        <v>10</v>
      </c>
      <c r="BI43" s="11">
        <f t="shared" si="185"/>
        <v>10</v>
      </c>
      <c r="BJ43" s="11">
        <f t="shared" ref="BJ43:BJ48" si="191">IF((AT43+BB43)=20,10,0)</f>
        <v>10</v>
      </c>
      <c r="BP43" s="19">
        <f t="shared" si="178"/>
        <v>10</v>
      </c>
      <c r="BQ43" s="20" t="str">
        <f t="shared" si="179"/>
        <v xml:space="preserve"> </v>
      </c>
      <c r="BS43" s="1">
        <f t="shared" si="144"/>
        <v>3</v>
      </c>
      <c r="BT43" s="2" t="str">
        <f t="shared" si="145"/>
        <v>0</v>
      </c>
      <c r="BU43" s="3">
        <f t="shared" si="146"/>
        <v>3</v>
      </c>
      <c r="BV43" s="1">
        <f t="shared" si="147"/>
        <v>4</v>
      </c>
      <c r="BW43" s="2" t="str">
        <f t="shared" si="148"/>
        <v>0</v>
      </c>
      <c r="BX43" s="3">
        <f t="shared" si="149"/>
        <v>4</v>
      </c>
      <c r="BY43" s="7">
        <f t="shared" si="150"/>
        <v>0</v>
      </c>
      <c r="BZ43" s="8">
        <f t="shared" si="151"/>
        <v>0</v>
      </c>
      <c r="CA43" s="6">
        <f t="shared" si="152"/>
        <v>0</v>
      </c>
      <c r="CB43" s="2">
        <f t="shared" si="153"/>
        <v>1</v>
      </c>
      <c r="CC43" s="4">
        <f t="shared" si="154"/>
        <v>0</v>
      </c>
      <c r="CD43" s="5">
        <f t="shared" si="155"/>
        <v>3</v>
      </c>
      <c r="CF43" s="1">
        <f t="shared" si="156"/>
        <v>3</v>
      </c>
      <c r="CG43" s="2" t="str">
        <f t="shared" si="157"/>
        <v>0</v>
      </c>
      <c r="CH43" s="3">
        <f t="shared" si="158"/>
        <v>3</v>
      </c>
      <c r="CI43" s="1">
        <f t="shared" si="159"/>
        <v>4</v>
      </c>
      <c r="CJ43" s="2" t="str">
        <f t="shared" si="160"/>
        <v>0</v>
      </c>
      <c r="CK43" s="3">
        <f t="shared" si="161"/>
        <v>4</v>
      </c>
      <c r="CL43" s="7">
        <f t="shared" si="162"/>
        <v>0</v>
      </c>
      <c r="CM43" s="8">
        <f t="shared" si="163"/>
        <v>0</v>
      </c>
      <c r="CN43" s="6">
        <f t="shared" si="164"/>
        <v>0</v>
      </c>
      <c r="CO43" s="2">
        <f t="shared" si="165"/>
        <v>1</v>
      </c>
      <c r="CP43" s="4">
        <f t="shared" si="166"/>
        <v>0</v>
      </c>
      <c r="CQ43" s="5">
        <f t="shared" si="167"/>
        <v>3</v>
      </c>
    </row>
    <row r="44" spans="2:95" ht="15" customHeight="1">
      <c r="B44" s="42" t="str">
        <f>IF(Vorrunde!C44=""," ",Vorrunde!C44)</f>
        <v>Holstein Kiel</v>
      </c>
      <c r="C44" s="43" t="str">
        <f>IF(Vorrunde!B44=""," ",Vorrunde!B44)</f>
        <v>VfL Bochum</v>
      </c>
      <c r="D44" s="35"/>
      <c r="E44" s="36"/>
      <c r="F44" s="35"/>
      <c r="G44" s="36"/>
      <c r="H44" s="16" t="str">
        <f t="shared" si="168"/>
        <v xml:space="preserve"> </v>
      </c>
      <c r="I44" s="15">
        <f t="shared" si="169"/>
        <v>10</v>
      </c>
      <c r="J44" s="15">
        <f t="shared" si="180"/>
        <v>10</v>
      </c>
      <c r="K44" s="15">
        <f t="shared" si="186"/>
        <v>10</v>
      </c>
      <c r="L44" s="15">
        <f>IF(D40=D44,10,0)</f>
        <v>10</v>
      </c>
      <c r="M44" s="15"/>
      <c r="N44" s="15"/>
      <c r="O44" s="15"/>
      <c r="P44" s="15"/>
      <c r="Q44" s="15">
        <f t="shared" si="170"/>
        <v>10</v>
      </c>
      <c r="R44" s="15">
        <f t="shared" si="181"/>
        <v>10</v>
      </c>
      <c r="S44" s="15">
        <f t="shared" si="187"/>
        <v>10</v>
      </c>
      <c r="T44" s="15">
        <f>IF((D40+E40)=(D44+E44),10,0)</f>
        <v>10</v>
      </c>
      <c r="U44" s="15"/>
      <c r="V44" s="15"/>
      <c r="W44" s="15"/>
      <c r="X44" s="15"/>
      <c r="Y44" s="11">
        <f t="shared" si="171"/>
        <v>10</v>
      </c>
      <c r="Z44" s="11">
        <f t="shared" si="182"/>
        <v>10</v>
      </c>
      <c r="AA44" s="11">
        <f t="shared" si="188"/>
        <v>10</v>
      </c>
      <c r="AB44" s="11">
        <f>IF((L44+T44)=20,10,0)</f>
        <v>10</v>
      </c>
      <c r="AG44" s="19">
        <f t="shared" si="172"/>
        <v>10</v>
      </c>
      <c r="AH44" s="20" t="str">
        <f t="shared" si="173"/>
        <v xml:space="preserve"> </v>
      </c>
      <c r="AK44" s="42" t="str">
        <f>IF(Vorrunde!AL44=""," ",Vorrunde!AL44)</f>
        <v>FC St. Pauli</v>
      </c>
      <c r="AL44" s="43" t="str">
        <f>IF(Vorrunde!AK44=""," ",Vorrunde!AK44)</f>
        <v>TSG Hoffenheim</v>
      </c>
      <c r="AM44" s="35"/>
      <c r="AN44" s="36"/>
      <c r="AO44" s="35"/>
      <c r="AP44" s="36"/>
      <c r="AQ44" s="16" t="str">
        <f t="shared" si="174"/>
        <v xml:space="preserve"> </v>
      </c>
      <c r="AR44" s="15">
        <f t="shared" si="175"/>
        <v>10</v>
      </c>
      <c r="AS44" s="15">
        <f t="shared" si="183"/>
        <v>10</v>
      </c>
      <c r="AT44" s="15">
        <f t="shared" si="189"/>
        <v>10</v>
      </c>
      <c r="AU44" s="15">
        <f>IF(AM40=AM44,10,0)</f>
        <v>10</v>
      </c>
      <c r="AV44" s="15"/>
      <c r="AW44" s="15"/>
      <c r="AX44" s="15"/>
      <c r="AY44" s="15"/>
      <c r="AZ44" s="15">
        <f t="shared" si="176"/>
        <v>10</v>
      </c>
      <c r="BA44" s="15">
        <f t="shared" si="184"/>
        <v>10</v>
      </c>
      <c r="BB44" s="15">
        <f t="shared" si="190"/>
        <v>10</v>
      </c>
      <c r="BC44" s="15">
        <f>IF((AM40+AN40)=(AM44+AN44),10,0)</f>
        <v>10</v>
      </c>
      <c r="BD44" s="15"/>
      <c r="BE44" s="15"/>
      <c r="BF44" s="15"/>
      <c r="BG44" s="15"/>
      <c r="BH44" s="11">
        <f t="shared" si="177"/>
        <v>10</v>
      </c>
      <c r="BI44" s="11">
        <f t="shared" si="185"/>
        <v>10</v>
      </c>
      <c r="BJ44" s="11">
        <f t="shared" si="191"/>
        <v>10</v>
      </c>
      <c r="BK44" s="11">
        <f>IF((AU44+BC44)=20,10,0)</f>
        <v>10</v>
      </c>
      <c r="BP44" s="19">
        <f t="shared" si="178"/>
        <v>10</v>
      </c>
      <c r="BQ44" s="20" t="str">
        <f t="shared" si="179"/>
        <v xml:space="preserve"> </v>
      </c>
      <c r="BS44" s="1">
        <f t="shared" si="144"/>
        <v>3</v>
      </c>
      <c r="BT44" s="2" t="str">
        <f t="shared" si="145"/>
        <v>0</v>
      </c>
      <c r="BU44" s="3">
        <f t="shared" si="146"/>
        <v>3</v>
      </c>
      <c r="BV44" s="1">
        <f t="shared" si="147"/>
        <v>4</v>
      </c>
      <c r="BW44" s="2" t="str">
        <f t="shared" si="148"/>
        <v>0</v>
      </c>
      <c r="BX44" s="3">
        <f t="shared" si="149"/>
        <v>4</v>
      </c>
      <c r="BY44" s="7">
        <f t="shared" si="150"/>
        <v>0</v>
      </c>
      <c r="BZ44" s="8">
        <f t="shared" si="151"/>
        <v>0</v>
      </c>
      <c r="CA44" s="6">
        <f t="shared" si="152"/>
        <v>0</v>
      </c>
      <c r="CB44" s="2">
        <f t="shared" si="153"/>
        <v>1</v>
      </c>
      <c r="CC44" s="4">
        <f t="shared" si="154"/>
        <v>0</v>
      </c>
      <c r="CD44" s="5">
        <f t="shared" si="155"/>
        <v>3</v>
      </c>
      <c r="CF44" s="1">
        <f t="shared" si="156"/>
        <v>3</v>
      </c>
      <c r="CG44" s="2" t="str">
        <f t="shared" si="157"/>
        <v>0</v>
      </c>
      <c r="CH44" s="3">
        <f t="shared" si="158"/>
        <v>3</v>
      </c>
      <c r="CI44" s="1">
        <f t="shared" si="159"/>
        <v>4</v>
      </c>
      <c r="CJ44" s="2" t="str">
        <f t="shared" si="160"/>
        <v>0</v>
      </c>
      <c r="CK44" s="3">
        <f t="shared" si="161"/>
        <v>4</v>
      </c>
      <c r="CL44" s="7">
        <f t="shared" si="162"/>
        <v>0</v>
      </c>
      <c r="CM44" s="8">
        <f t="shared" si="163"/>
        <v>0</v>
      </c>
      <c r="CN44" s="6">
        <f t="shared" si="164"/>
        <v>0</v>
      </c>
      <c r="CO44" s="2">
        <f t="shared" si="165"/>
        <v>1</v>
      </c>
      <c r="CP44" s="4">
        <f t="shared" si="166"/>
        <v>0</v>
      </c>
      <c r="CQ44" s="5">
        <f t="shared" si="167"/>
        <v>3</v>
      </c>
    </row>
    <row r="45" spans="2:95" ht="15" customHeight="1">
      <c r="B45" s="42" t="str">
        <f>IF(Vorrunde!C45=""," ",Vorrunde!C45)</f>
        <v>Mönchengladbach</v>
      </c>
      <c r="C45" s="43" t="str">
        <f>IF(Vorrunde!B45=""," ",Vorrunde!B45)</f>
        <v>Eintracht Frankfurt</v>
      </c>
      <c r="D45" s="35"/>
      <c r="E45" s="36"/>
      <c r="F45" s="35"/>
      <c r="G45" s="36"/>
      <c r="H45" s="16" t="str">
        <f t="shared" si="168"/>
        <v xml:space="preserve"> </v>
      </c>
      <c r="I45" s="15">
        <f t="shared" si="169"/>
        <v>10</v>
      </c>
      <c r="J45" s="15">
        <f t="shared" si="180"/>
        <v>10</v>
      </c>
      <c r="K45" s="15">
        <f t="shared" si="186"/>
        <v>10</v>
      </c>
      <c r="L45" s="15">
        <f>IF(D41=D45,10,0)</f>
        <v>10</v>
      </c>
      <c r="M45" s="15">
        <f>IF(D40=D45,10,0)</f>
        <v>10</v>
      </c>
      <c r="N45" s="15"/>
      <c r="O45" s="15"/>
      <c r="P45" s="15"/>
      <c r="Q45" s="15">
        <f t="shared" si="170"/>
        <v>10</v>
      </c>
      <c r="R45" s="15">
        <f t="shared" si="181"/>
        <v>10</v>
      </c>
      <c r="S45" s="15">
        <f t="shared" si="187"/>
        <v>10</v>
      </c>
      <c r="T45" s="15">
        <f>IF((D41+E41)=(D45+E45),10,0)</f>
        <v>10</v>
      </c>
      <c r="U45" s="15">
        <f>IF((D40+E40)=(D45+E45),10,0)</f>
        <v>10</v>
      </c>
      <c r="V45" s="15"/>
      <c r="W45" s="15"/>
      <c r="X45" s="15"/>
      <c r="Y45" s="11">
        <f t="shared" si="171"/>
        <v>10</v>
      </c>
      <c r="Z45" s="11">
        <f t="shared" si="182"/>
        <v>10</v>
      </c>
      <c r="AA45" s="11">
        <f t="shared" si="188"/>
        <v>10</v>
      </c>
      <c r="AB45" s="11">
        <f>IF((L45+T45)=20,10,0)</f>
        <v>10</v>
      </c>
      <c r="AC45" s="11">
        <f>IF((M45+U45)=20,10,0)</f>
        <v>10</v>
      </c>
      <c r="AG45" s="19">
        <f t="shared" si="172"/>
        <v>10</v>
      </c>
      <c r="AH45" s="20" t="str">
        <f t="shared" si="173"/>
        <v xml:space="preserve"> </v>
      </c>
      <c r="AK45" s="42" t="str">
        <f>IF(Vorrunde!AL45=""," ",Vorrunde!AL45)</f>
        <v>FSV Mainz 05</v>
      </c>
      <c r="AL45" s="43" t="str">
        <f>IF(Vorrunde!AK45=""," ",Vorrunde!AK45)</f>
        <v>SC Freiburg</v>
      </c>
      <c r="AM45" s="35"/>
      <c r="AN45" s="36"/>
      <c r="AO45" s="35"/>
      <c r="AP45" s="36"/>
      <c r="AQ45" s="16" t="str">
        <f t="shared" si="174"/>
        <v xml:space="preserve"> </v>
      </c>
      <c r="AR45" s="15">
        <f t="shared" si="175"/>
        <v>10</v>
      </c>
      <c r="AS45" s="15">
        <f t="shared" si="183"/>
        <v>10</v>
      </c>
      <c r="AT45" s="15">
        <f t="shared" si="189"/>
        <v>10</v>
      </c>
      <c r="AU45" s="15">
        <f>IF(AM41=AM45,10,0)</f>
        <v>10</v>
      </c>
      <c r="AV45" s="15">
        <f>IF(AM40=AM45,10,0)</f>
        <v>10</v>
      </c>
      <c r="AW45" s="15"/>
      <c r="AX45" s="15"/>
      <c r="AY45" s="15"/>
      <c r="AZ45" s="15">
        <f t="shared" si="176"/>
        <v>10</v>
      </c>
      <c r="BA45" s="15">
        <f t="shared" si="184"/>
        <v>10</v>
      </c>
      <c r="BB45" s="15">
        <f t="shared" si="190"/>
        <v>10</v>
      </c>
      <c r="BC45" s="15">
        <f>IF((AM41+AN41)=(AM45+AN45),10,0)</f>
        <v>10</v>
      </c>
      <c r="BD45" s="15">
        <f>IF((AM40+AN40)=(AM45+AN45),10,0)</f>
        <v>10</v>
      </c>
      <c r="BE45" s="15"/>
      <c r="BF45" s="15"/>
      <c r="BG45" s="15"/>
      <c r="BH45" s="11">
        <f t="shared" si="177"/>
        <v>10</v>
      </c>
      <c r="BI45" s="11">
        <f t="shared" si="185"/>
        <v>10</v>
      </c>
      <c r="BJ45" s="11">
        <f t="shared" si="191"/>
        <v>10</v>
      </c>
      <c r="BK45" s="11">
        <f>IF((AU45+BC45)=20,10,0)</f>
        <v>10</v>
      </c>
      <c r="BL45" s="11">
        <f>IF((AV45+BD45)=20,10,0)</f>
        <v>10</v>
      </c>
      <c r="BP45" s="19">
        <f t="shared" si="178"/>
        <v>10</v>
      </c>
      <c r="BQ45" s="20" t="str">
        <f t="shared" si="179"/>
        <v xml:space="preserve"> </v>
      </c>
      <c r="BS45" s="1">
        <f t="shared" si="144"/>
        <v>3</v>
      </c>
      <c r="BT45" s="2" t="str">
        <f t="shared" si="145"/>
        <v>0</v>
      </c>
      <c r="BU45" s="3">
        <f t="shared" si="146"/>
        <v>3</v>
      </c>
      <c r="BV45" s="1">
        <f t="shared" si="147"/>
        <v>4</v>
      </c>
      <c r="BW45" s="2" t="str">
        <f t="shared" si="148"/>
        <v>0</v>
      </c>
      <c r="BX45" s="3">
        <f t="shared" si="149"/>
        <v>4</v>
      </c>
      <c r="BY45" s="7">
        <f t="shared" si="150"/>
        <v>0</v>
      </c>
      <c r="BZ45" s="8">
        <f t="shared" si="151"/>
        <v>0</v>
      </c>
      <c r="CA45" s="6">
        <f t="shared" si="152"/>
        <v>0</v>
      </c>
      <c r="CB45" s="2">
        <f t="shared" si="153"/>
        <v>1</v>
      </c>
      <c r="CC45" s="4">
        <f t="shared" si="154"/>
        <v>0</v>
      </c>
      <c r="CD45" s="5">
        <f t="shared" si="155"/>
        <v>3</v>
      </c>
      <c r="CF45" s="1">
        <f t="shared" si="156"/>
        <v>3</v>
      </c>
      <c r="CG45" s="2" t="str">
        <f t="shared" si="157"/>
        <v>0</v>
      </c>
      <c r="CH45" s="3">
        <f t="shared" si="158"/>
        <v>3</v>
      </c>
      <c r="CI45" s="1">
        <f t="shared" si="159"/>
        <v>4</v>
      </c>
      <c r="CJ45" s="2" t="str">
        <f t="shared" si="160"/>
        <v>0</v>
      </c>
      <c r="CK45" s="3">
        <f t="shared" si="161"/>
        <v>4</v>
      </c>
      <c r="CL45" s="7">
        <f t="shared" si="162"/>
        <v>0</v>
      </c>
      <c r="CM45" s="8">
        <f t="shared" si="163"/>
        <v>0</v>
      </c>
      <c r="CN45" s="6">
        <f t="shared" si="164"/>
        <v>0</v>
      </c>
      <c r="CO45" s="2">
        <f t="shared" si="165"/>
        <v>1</v>
      </c>
      <c r="CP45" s="4">
        <f t="shared" si="166"/>
        <v>0</v>
      </c>
      <c r="CQ45" s="5">
        <f t="shared" si="167"/>
        <v>3</v>
      </c>
    </row>
    <row r="46" spans="2:95" ht="15" customHeight="1">
      <c r="B46" s="42" t="str">
        <f>IF(Vorrunde!C46=""," ",Vorrunde!C46)</f>
        <v>VfL Wolfsburg</v>
      </c>
      <c r="C46" s="43" t="str">
        <f>IF(Vorrunde!B46=""," ",Vorrunde!B46)</f>
        <v>Bayer Leverkusen</v>
      </c>
      <c r="D46" s="35"/>
      <c r="E46" s="36"/>
      <c r="F46" s="35"/>
      <c r="G46" s="36"/>
      <c r="H46" s="16" t="str">
        <f t="shared" si="168"/>
        <v xml:space="preserve"> </v>
      </c>
      <c r="I46" s="15">
        <f t="shared" si="169"/>
        <v>10</v>
      </c>
      <c r="J46" s="15">
        <f t="shared" si="180"/>
        <v>10</v>
      </c>
      <c r="K46" s="15">
        <f t="shared" si="186"/>
        <v>10</v>
      </c>
      <c r="L46" s="15">
        <f>IF(D42=D46,10,0)</f>
        <v>10</v>
      </c>
      <c r="M46" s="15">
        <f>IF(D41=D46,10,0)</f>
        <v>10</v>
      </c>
      <c r="N46" s="15">
        <f>IF(D40=D46,10,0)</f>
        <v>10</v>
      </c>
      <c r="O46" s="15"/>
      <c r="P46" s="15"/>
      <c r="Q46" s="15">
        <f t="shared" si="170"/>
        <v>10</v>
      </c>
      <c r="R46" s="15">
        <f t="shared" si="181"/>
        <v>10</v>
      </c>
      <c r="S46" s="15">
        <f t="shared" si="187"/>
        <v>10</v>
      </c>
      <c r="T46" s="15">
        <f>IF((D42+E42)=(D46+E46),10,0)</f>
        <v>10</v>
      </c>
      <c r="U46" s="15">
        <f>IF((D41+E41)=(D46+E46),10,0)</f>
        <v>10</v>
      </c>
      <c r="V46" s="15">
        <f>IF((D40+E40)=(D46+E46),10,0)</f>
        <v>10</v>
      </c>
      <c r="W46" s="15"/>
      <c r="X46" s="15"/>
      <c r="Y46" s="11">
        <f t="shared" si="171"/>
        <v>10</v>
      </c>
      <c r="Z46" s="11">
        <f t="shared" si="182"/>
        <v>10</v>
      </c>
      <c r="AA46" s="11">
        <f t="shared" si="188"/>
        <v>10</v>
      </c>
      <c r="AB46" s="11">
        <f>IF((L46+T46)=20,10,0)</f>
        <v>10</v>
      </c>
      <c r="AC46" s="11">
        <f>IF((M46+U46)=20,10,0)</f>
        <v>10</v>
      </c>
      <c r="AD46" s="11">
        <f>IF((N46+V46)=20,10,0)</f>
        <v>10</v>
      </c>
      <c r="AG46" s="19">
        <f t="shared" si="172"/>
        <v>10</v>
      </c>
      <c r="AH46" s="20" t="str">
        <f t="shared" si="173"/>
        <v xml:space="preserve"> </v>
      </c>
      <c r="AK46" s="42" t="str">
        <f>IF(Vorrunde!AL46=""," ",Vorrunde!AL46)</f>
        <v>FC Augsburg</v>
      </c>
      <c r="AL46" s="43" t="str">
        <f>IF(Vorrunde!AK46=""," ",Vorrunde!AK46)</f>
        <v>VfL Wolfsburg</v>
      </c>
      <c r="AM46" s="35"/>
      <c r="AN46" s="36"/>
      <c r="AO46" s="35"/>
      <c r="AP46" s="36"/>
      <c r="AQ46" s="16" t="str">
        <f t="shared" si="174"/>
        <v xml:space="preserve"> </v>
      </c>
      <c r="AR46" s="15">
        <f t="shared" si="175"/>
        <v>10</v>
      </c>
      <c r="AS46" s="15">
        <f t="shared" si="183"/>
        <v>10</v>
      </c>
      <c r="AT46" s="15">
        <f t="shared" si="189"/>
        <v>10</v>
      </c>
      <c r="AU46" s="15">
        <f>IF(AM42=AM46,10,0)</f>
        <v>10</v>
      </c>
      <c r="AV46" s="15">
        <f>IF(AM41=AM46,10,0)</f>
        <v>10</v>
      </c>
      <c r="AW46" s="15">
        <f>IF(AM40=AM46,10,0)</f>
        <v>10</v>
      </c>
      <c r="AX46" s="15"/>
      <c r="AY46" s="15"/>
      <c r="AZ46" s="15">
        <f t="shared" si="176"/>
        <v>10</v>
      </c>
      <c r="BA46" s="15">
        <f t="shared" si="184"/>
        <v>10</v>
      </c>
      <c r="BB46" s="15">
        <f t="shared" si="190"/>
        <v>10</v>
      </c>
      <c r="BC46" s="15">
        <f>IF((AM42+AN42)=(AM46+AN46),10,0)</f>
        <v>10</v>
      </c>
      <c r="BD46" s="15">
        <f>IF((AM41+AN41)=(AM46+AN46),10,0)</f>
        <v>10</v>
      </c>
      <c r="BE46" s="15">
        <f>IF((AM40+AN40)=(AM46+AN46),10,0)</f>
        <v>10</v>
      </c>
      <c r="BF46" s="15"/>
      <c r="BG46" s="15"/>
      <c r="BH46" s="11">
        <f t="shared" si="177"/>
        <v>10</v>
      </c>
      <c r="BI46" s="11">
        <f t="shared" si="185"/>
        <v>10</v>
      </c>
      <c r="BJ46" s="11">
        <f t="shared" si="191"/>
        <v>10</v>
      </c>
      <c r="BK46" s="11">
        <f>IF((AU46+BC46)=20,10,0)</f>
        <v>10</v>
      </c>
      <c r="BL46" s="11">
        <f>IF((AV46+BD46)=20,10,0)</f>
        <v>10</v>
      </c>
      <c r="BM46" s="11">
        <f>IF((AW46+BE46)=20,10,0)</f>
        <v>10</v>
      </c>
      <c r="BP46" s="19">
        <f t="shared" si="178"/>
        <v>10</v>
      </c>
      <c r="BQ46" s="20" t="str">
        <f t="shared" si="179"/>
        <v xml:space="preserve"> </v>
      </c>
      <c r="BS46" s="1">
        <f t="shared" si="144"/>
        <v>3</v>
      </c>
      <c r="BT46" s="2" t="str">
        <f t="shared" si="145"/>
        <v>0</v>
      </c>
      <c r="BU46" s="3">
        <f t="shared" si="146"/>
        <v>3</v>
      </c>
      <c r="BV46" s="1">
        <f t="shared" si="147"/>
        <v>4</v>
      </c>
      <c r="BW46" s="2" t="str">
        <f t="shared" si="148"/>
        <v>0</v>
      </c>
      <c r="BX46" s="3">
        <f t="shared" si="149"/>
        <v>4</v>
      </c>
      <c r="BY46" s="7">
        <f t="shared" si="150"/>
        <v>0</v>
      </c>
      <c r="BZ46" s="8">
        <f t="shared" si="151"/>
        <v>0</v>
      </c>
      <c r="CA46" s="6">
        <f t="shared" si="152"/>
        <v>0</v>
      </c>
      <c r="CB46" s="2">
        <f t="shared" si="153"/>
        <v>1</v>
      </c>
      <c r="CC46" s="4">
        <f t="shared" si="154"/>
        <v>0</v>
      </c>
      <c r="CD46" s="5">
        <f t="shared" si="155"/>
        <v>3</v>
      </c>
      <c r="CF46" s="1">
        <f t="shared" si="156"/>
        <v>3</v>
      </c>
      <c r="CG46" s="2" t="str">
        <f t="shared" si="157"/>
        <v>0</v>
      </c>
      <c r="CH46" s="3">
        <f t="shared" si="158"/>
        <v>3</v>
      </c>
      <c r="CI46" s="1">
        <f t="shared" si="159"/>
        <v>4</v>
      </c>
      <c r="CJ46" s="2" t="str">
        <f t="shared" si="160"/>
        <v>0</v>
      </c>
      <c r="CK46" s="3">
        <f t="shared" si="161"/>
        <v>4</v>
      </c>
      <c r="CL46" s="7">
        <f t="shared" si="162"/>
        <v>0</v>
      </c>
      <c r="CM46" s="8">
        <f t="shared" si="163"/>
        <v>0</v>
      </c>
      <c r="CN46" s="6">
        <f t="shared" si="164"/>
        <v>0</v>
      </c>
      <c r="CO46" s="2">
        <f t="shared" si="165"/>
        <v>1</v>
      </c>
      <c r="CP46" s="4">
        <f t="shared" si="166"/>
        <v>0</v>
      </c>
      <c r="CQ46" s="5">
        <f t="shared" si="167"/>
        <v>3</v>
      </c>
    </row>
    <row r="47" spans="2:95" ht="15" customHeight="1">
      <c r="B47" s="42" t="str">
        <f>IF(Vorrunde!C47=""," ",Vorrunde!C47)</f>
        <v>Bor. Dortmund</v>
      </c>
      <c r="C47" s="43" t="str">
        <f>IF(Vorrunde!B47=""," ",Vorrunde!B47)</f>
        <v>VfB Stuttgart</v>
      </c>
      <c r="D47" s="35"/>
      <c r="E47" s="36"/>
      <c r="F47" s="35"/>
      <c r="G47" s="36"/>
      <c r="H47" s="16" t="str">
        <f t="shared" si="168"/>
        <v xml:space="preserve"> </v>
      </c>
      <c r="I47" s="15">
        <f t="shared" si="169"/>
        <v>10</v>
      </c>
      <c r="J47" s="15">
        <f t="shared" si="180"/>
        <v>10</v>
      </c>
      <c r="K47" s="15">
        <f t="shared" si="186"/>
        <v>10</v>
      </c>
      <c r="L47" s="15">
        <f>IF(D43=D47,10,0)</f>
        <v>10</v>
      </c>
      <c r="M47" s="15">
        <f>IF(D42=D47,10,0)</f>
        <v>10</v>
      </c>
      <c r="N47" s="15">
        <f>IF(D41=D47,10,0)</f>
        <v>10</v>
      </c>
      <c r="O47" s="15">
        <f>IF(D40=D47,10,0)</f>
        <v>10</v>
      </c>
      <c r="P47" s="15"/>
      <c r="Q47" s="15">
        <f t="shared" si="170"/>
        <v>10</v>
      </c>
      <c r="R47" s="15">
        <f t="shared" si="181"/>
        <v>10</v>
      </c>
      <c r="S47" s="15">
        <f t="shared" si="187"/>
        <v>10</v>
      </c>
      <c r="T47" s="15">
        <f>IF((D43+E43)=(D47+E47),10,0)</f>
        <v>10</v>
      </c>
      <c r="U47" s="15">
        <f>IF((D42+E42)=(D47+E47),10,0)</f>
        <v>10</v>
      </c>
      <c r="V47" s="15">
        <f>IF((D41+E41)=(D47+E47),10,0)</f>
        <v>10</v>
      </c>
      <c r="W47" s="15">
        <f>IF((D40+E40)=(D47+E47),10,0)</f>
        <v>10</v>
      </c>
      <c r="X47" s="15"/>
      <c r="Y47" s="11">
        <f t="shared" si="171"/>
        <v>10</v>
      </c>
      <c r="Z47" s="11">
        <f t="shared" si="182"/>
        <v>10</v>
      </c>
      <c r="AA47" s="11">
        <f t="shared" si="188"/>
        <v>10</v>
      </c>
      <c r="AB47" s="11">
        <f>IF((L47+T47)=20,10,0)</f>
        <v>10</v>
      </c>
      <c r="AC47" s="11">
        <f>IF((M47+U47)=20,10,0)</f>
        <v>10</v>
      </c>
      <c r="AD47" s="11">
        <f>IF((N47+V47)=20,10,0)</f>
        <v>10</v>
      </c>
      <c r="AE47" s="11">
        <f>IF((O47+W47)=20,10,0)</f>
        <v>10</v>
      </c>
      <c r="AG47" s="19">
        <f t="shared" si="172"/>
        <v>10</v>
      </c>
      <c r="AH47" s="20" t="str">
        <f t="shared" si="173"/>
        <v xml:space="preserve"> </v>
      </c>
      <c r="AK47" s="42" t="str">
        <f>IF(Vorrunde!AL47=""," ",Vorrunde!AL47)</f>
        <v>Werder Bremen</v>
      </c>
      <c r="AL47" s="43" t="str">
        <f>IF(Vorrunde!AK47=""," ",Vorrunde!AK47)</f>
        <v>Mönchengladbach</v>
      </c>
      <c r="AM47" s="35"/>
      <c r="AN47" s="36"/>
      <c r="AO47" s="35"/>
      <c r="AP47" s="36"/>
      <c r="AQ47" s="16" t="str">
        <f t="shared" si="174"/>
        <v xml:space="preserve"> </v>
      </c>
      <c r="AR47" s="15">
        <f t="shared" si="175"/>
        <v>10</v>
      </c>
      <c r="AS47" s="15">
        <f t="shared" si="183"/>
        <v>10</v>
      </c>
      <c r="AT47" s="15">
        <f t="shared" si="189"/>
        <v>10</v>
      </c>
      <c r="AU47" s="15">
        <f>IF(AM43=AM47,10,0)</f>
        <v>10</v>
      </c>
      <c r="AV47" s="15">
        <f>IF(AM42=AM47,10,0)</f>
        <v>10</v>
      </c>
      <c r="AW47" s="15">
        <f>IF(AM41=AM47,10,0)</f>
        <v>10</v>
      </c>
      <c r="AX47" s="15">
        <f>IF(AM40=AM47,10,0)</f>
        <v>10</v>
      </c>
      <c r="AY47" s="15"/>
      <c r="AZ47" s="15">
        <f t="shared" si="176"/>
        <v>10</v>
      </c>
      <c r="BA47" s="15">
        <f t="shared" si="184"/>
        <v>10</v>
      </c>
      <c r="BB47" s="15">
        <f t="shared" si="190"/>
        <v>10</v>
      </c>
      <c r="BC47" s="15">
        <f>IF((AM43+AN43)=(AM47+AN47),10,0)</f>
        <v>10</v>
      </c>
      <c r="BD47" s="15">
        <f>IF((AM42+AN42)=(AM47+AN47),10,0)</f>
        <v>10</v>
      </c>
      <c r="BE47" s="15">
        <f>IF((AM41+AN41)=(AM47+AN47),10,0)</f>
        <v>10</v>
      </c>
      <c r="BF47" s="15">
        <f>IF((AM40+AN40)=(AM47+AN47),10,0)</f>
        <v>10</v>
      </c>
      <c r="BG47" s="15"/>
      <c r="BH47" s="11">
        <f t="shared" si="177"/>
        <v>10</v>
      </c>
      <c r="BI47" s="11">
        <f t="shared" si="185"/>
        <v>10</v>
      </c>
      <c r="BJ47" s="11">
        <f t="shared" si="191"/>
        <v>10</v>
      </c>
      <c r="BK47" s="11">
        <f>IF((AU47+BC47)=20,10,0)</f>
        <v>10</v>
      </c>
      <c r="BL47" s="11">
        <f>IF((AV47+BD47)=20,10,0)</f>
        <v>10</v>
      </c>
      <c r="BM47" s="11">
        <f>IF((AW47+BE47)=20,10,0)</f>
        <v>10</v>
      </c>
      <c r="BN47" s="11">
        <f>IF((AX47+BF47)=20,10,0)</f>
        <v>10</v>
      </c>
      <c r="BP47" s="19">
        <f t="shared" si="178"/>
        <v>10</v>
      </c>
      <c r="BQ47" s="20" t="str">
        <f t="shared" si="179"/>
        <v xml:space="preserve"> </v>
      </c>
      <c r="BS47" s="1">
        <f t="shared" si="144"/>
        <v>3</v>
      </c>
      <c r="BT47" s="2" t="str">
        <f t="shared" si="145"/>
        <v>0</v>
      </c>
      <c r="BU47" s="3">
        <f t="shared" si="146"/>
        <v>3</v>
      </c>
      <c r="BV47" s="1">
        <f t="shared" si="147"/>
        <v>4</v>
      </c>
      <c r="BW47" s="2" t="str">
        <f t="shared" si="148"/>
        <v>0</v>
      </c>
      <c r="BX47" s="3">
        <f t="shared" si="149"/>
        <v>4</v>
      </c>
      <c r="BY47" s="7">
        <f t="shared" si="150"/>
        <v>0</v>
      </c>
      <c r="BZ47" s="8">
        <f t="shared" si="151"/>
        <v>0</v>
      </c>
      <c r="CA47" s="6">
        <f t="shared" si="152"/>
        <v>0</v>
      </c>
      <c r="CB47" s="2">
        <f t="shared" si="153"/>
        <v>1</v>
      </c>
      <c r="CC47" s="4">
        <f t="shared" si="154"/>
        <v>0</v>
      </c>
      <c r="CD47" s="5">
        <f t="shared" si="155"/>
        <v>3</v>
      </c>
      <c r="CF47" s="1">
        <f t="shared" si="156"/>
        <v>3</v>
      </c>
      <c r="CG47" s="2" t="str">
        <f t="shared" si="157"/>
        <v>0</v>
      </c>
      <c r="CH47" s="3">
        <f t="shared" si="158"/>
        <v>3</v>
      </c>
      <c r="CI47" s="1">
        <f t="shared" si="159"/>
        <v>4</v>
      </c>
      <c r="CJ47" s="2" t="str">
        <f t="shared" si="160"/>
        <v>0</v>
      </c>
      <c r="CK47" s="3">
        <f t="shared" si="161"/>
        <v>4</v>
      </c>
      <c r="CL47" s="7">
        <f t="shared" si="162"/>
        <v>0</v>
      </c>
      <c r="CM47" s="8">
        <f t="shared" si="163"/>
        <v>0</v>
      </c>
      <c r="CN47" s="6">
        <f t="shared" si="164"/>
        <v>0</v>
      </c>
      <c r="CO47" s="2">
        <f t="shared" si="165"/>
        <v>1</v>
      </c>
      <c r="CP47" s="4">
        <f t="shared" si="166"/>
        <v>0</v>
      </c>
      <c r="CQ47" s="5">
        <f t="shared" si="167"/>
        <v>3</v>
      </c>
    </row>
    <row r="48" spans="2:95" ht="15" customHeight="1">
      <c r="B48" s="42" t="str">
        <f>IF(Vorrunde!C48=""," ",Vorrunde!C48)</f>
        <v>RB Leipzig</v>
      </c>
      <c r="C48" s="43" t="str">
        <f>IF(Vorrunde!B48=""," ",Vorrunde!B48)</f>
        <v>FC St. Pauli</v>
      </c>
      <c r="D48" s="35"/>
      <c r="E48" s="36"/>
      <c r="F48" s="35"/>
      <c r="G48" s="36"/>
      <c r="H48" s="16" t="str">
        <f t="shared" si="168"/>
        <v xml:space="preserve"> </v>
      </c>
      <c r="I48" s="15">
        <f t="shared" si="169"/>
        <v>10</v>
      </c>
      <c r="J48" s="15">
        <f t="shared" si="180"/>
        <v>10</v>
      </c>
      <c r="K48" s="15">
        <f t="shared" si="186"/>
        <v>10</v>
      </c>
      <c r="L48" s="15">
        <f>IF(D44=D48,10,0)</f>
        <v>10</v>
      </c>
      <c r="M48" s="15">
        <f>IF(D43=D48,10,0)</f>
        <v>10</v>
      </c>
      <c r="N48" s="15">
        <f>IF(D42=D48,10,0)</f>
        <v>10</v>
      </c>
      <c r="O48" s="15">
        <f>IF(D41=D48,10,0)</f>
        <v>10</v>
      </c>
      <c r="P48" s="15">
        <f>IF(D40=D48,10,0)</f>
        <v>10</v>
      </c>
      <c r="Q48" s="15">
        <f t="shared" si="170"/>
        <v>10</v>
      </c>
      <c r="R48" s="15">
        <f t="shared" si="181"/>
        <v>10</v>
      </c>
      <c r="S48" s="15">
        <f t="shared" si="187"/>
        <v>10</v>
      </c>
      <c r="T48" s="15">
        <f>IF((D44+E44)=(D48+E48),10,0)</f>
        <v>10</v>
      </c>
      <c r="U48" s="15">
        <f>IF((D43+E43)=(D48+E48),10,0)</f>
        <v>10</v>
      </c>
      <c r="V48" s="15">
        <f>IF((D42+E42)=(D48+E48),10,0)</f>
        <v>10</v>
      </c>
      <c r="W48" s="15">
        <f>IF((D41+E41)=(D48+E48),10,0)</f>
        <v>10</v>
      </c>
      <c r="X48" s="15">
        <f>IF((D40+E40)=(D48+E48),10,0)</f>
        <v>10</v>
      </c>
      <c r="Y48" s="11">
        <f t="shared" si="171"/>
        <v>10</v>
      </c>
      <c r="Z48" s="11">
        <f t="shared" si="182"/>
        <v>10</v>
      </c>
      <c r="AA48" s="11">
        <f t="shared" si="188"/>
        <v>10</v>
      </c>
      <c r="AB48" s="11">
        <f>IF((L48+T48)=20,10,0)</f>
        <v>10</v>
      </c>
      <c r="AC48" s="11">
        <f>IF((M48+U48)=20,10,0)</f>
        <v>10</v>
      </c>
      <c r="AD48" s="11">
        <f>IF((N48+V48)=20,10,0)</f>
        <v>10</v>
      </c>
      <c r="AE48" s="11">
        <f>IF((O48+W48)=20,10,0)</f>
        <v>10</v>
      </c>
      <c r="AF48" s="11">
        <f>IF((P48+X48)=20,10,0)</f>
        <v>10</v>
      </c>
      <c r="AG48" s="21">
        <f t="shared" si="172"/>
        <v>10</v>
      </c>
      <c r="AH48" s="22" t="str">
        <f t="shared" si="173"/>
        <v xml:space="preserve"> </v>
      </c>
      <c r="AK48" s="42" t="str">
        <f>IF(Vorrunde!AL48=""," ",Vorrunde!AL48)</f>
        <v>1. FC Heidenheim</v>
      </c>
      <c r="AL48" s="43" t="str">
        <f>IF(Vorrunde!AK48=""," ",Vorrunde!AK48)</f>
        <v>Holstein Kiel</v>
      </c>
      <c r="AM48" s="35"/>
      <c r="AN48" s="36"/>
      <c r="AO48" s="35"/>
      <c r="AP48" s="36"/>
      <c r="AQ48" s="16" t="str">
        <f t="shared" si="174"/>
        <v xml:space="preserve"> </v>
      </c>
      <c r="AR48" s="15">
        <f t="shared" si="175"/>
        <v>10</v>
      </c>
      <c r="AS48" s="15">
        <f t="shared" si="183"/>
        <v>10</v>
      </c>
      <c r="AT48" s="15">
        <f t="shared" si="189"/>
        <v>10</v>
      </c>
      <c r="AU48" s="15">
        <f>IF(AM44=AM48,10,0)</f>
        <v>10</v>
      </c>
      <c r="AV48" s="15">
        <f>IF(AM43=AM48,10,0)</f>
        <v>10</v>
      </c>
      <c r="AW48" s="15">
        <f>IF(AM42=AM48,10,0)</f>
        <v>10</v>
      </c>
      <c r="AX48" s="15">
        <f>IF(AM41=AM48,10,0)</f>
        <v>10</v>
      </c>
      <c r="AY48" s="15">
        <f>IF(AM40=AM48,10,0)</f>
        <v>10</v>
      </c>
      <c r="AZ48" s="15">
        <f t="shared" si="176"/>
        <v>10</v>
      </c>
      <c r="BA48" s="15">
        <f t="shared" si="184"/>
        <v>10</v>
      </c>
      <c r="BB48" s="15">
        <f t="shared" si="190"/>
        <v>10</v>
      </c>
      <c r="BC48" s="15">
        <f>IF((AM44+AN44)=(AM48+AN48),10,0)</f>
        <v>10</v>
      </c>
      <c r="BD48" s="15">
        <f>IF((AM43+AN43)=(AM48+AN48),10,0)</f>
        <v>10</v>
      </c>
      <c r="BE48" s="15">
        <f>IF((AM42+AN42)=(AM48+AN48),10,0)</f>
        <v>10</v>
      </c>
      <c r="BF48" s="15">
        <f>IF((AM41+AN41)=(AM48+AN48),10,0)</f>
        <v>10</v>
      </c>
      <c r="BG48" s="15">
        <f>IF((AM40+AN40)=(AM48+AN48),10,0)</f>
        <v>10</v>
      </c>
      <c r="BH48" s="11">
        <f t="shared" si="177"/>
        <v>10</v>
      </c>
      <c r="BI48" s="11">
        <f t="shared" si="185"/>
        <v>10</v>
      </c>
      <c r="BJ48" s="11">
        <f t="shared" si="191"/>
        <v>10</v>
      </c>
      <c r="BK48" s="11">
        <f>IF((AU48+BC48)=20,10,0)</f>
        <v>10</v>
      </c>
      <c r="BL48" s="11">
        <f>IF((AV48+BD48)=20,10,0)</f>
        <v>10</v>
      </c>
      <c r="BM48" s="11">
        <f>IF((AW48+BE48)=20,10,0)</f>
        <v>10</v>
      </c>
      <c r="BN48" s="11">
        <f>IF((AX48+BF48)=20,10,0)</f>
        <v>10</v>
      </c>
      <c r="BO48" s="11">
        <f>IF((AY48+BG48)=20,10,0)</f>
        <v>10</v>
      </c>
      <c r="BP48" s="21">
        <f t="shared" si="178"/>
        <v>10</v>
      </c>
      <c r="BQ48" s="22" t="str">
        <f t="shared" si="179"/>
        <v xml:space="preserve"> </v>
      </c>
      <c r="BS48" s="1">
        <f t="shared" si="144"/>
        <v>3</v>
      </c>
      <c r="BT48" s="2" t="str">
        <f t="shared" si="145"/>
        <v>0</v>
      </c>
      <c r="BU48" s="3">
        <f t="shared" si="146"/>
        <v>3</v>
      </c>
      <c r="BV48" s="1">
        <f t="shared" si="147"/>
        <v>4</v>
      </c>
      <c r="BW48" s="2" t="str">
        <f t="shared" si="148"/>
        <v>0</v>
      </c>
      <c r="BX48" s="3">
        <f t="shared" si="149"/>
        <v>4</v>
      </c>
      <c r="BY48" s="7">
        <f t="shared" si="150"/>
        <v>0</v>
      </c>
      <c r="BZ48" s="8">
        <f t="shared" si="151"/>
        <v>0</v>
      </c>
      <c r="CA48" s="6">
        <f t="shared" si="152"/>
        <v>0</v>
      </c>
      <c r="CB48" s="2">
        <f t="shared" si="153"/>
        <v>1</v>
      </c>
      <c r="CC48" s="4">
        <f t="shared" si="154"/>
        <v>0</v>
      </c>
      <c r="CD48" s="5">
        <f t="shared" si="155"/>
        <v>3</v>
      </c>
      <c r="CF48" s="1">
        <f t="shared" si="156"/>
        <v>3</v>
      </c>
      <c r="CG48" s="2" t="str">
        <f t="shared" si="157"/>
        <v>0</v>
      </c>
      <c r="CH48" s="3">
        <f t="shared" si="158"/>
        <v>3</v>
      </c>
      <c r="CI48" s="1">
        <f t="shared" si="159"/>
        <v>4</v>
      </c>
      <c r="CJ48" s="2" t="str">
        <f t="shared" si="160"/>
        <v>0</v>
      </c>
      <c r="CK48" s="3">
        <f t="shared" si="161"/>
        <v>4</v>
      </c>
      <c r="CL48" s="7">
        <f t="shared" si="162"/>
        <v>0</v>
      </c>
      <c r="CM48" s="8">
        <f t="shared" si="163"/>
        <v>0</v>
      </c>
      <c r="CN48" s="6">
        <f t="shared" si="164"/>
        <v>0</v>
      </c>
      <c r="CO48" s="2">
        <f t="shared" si="165"/>
        <v>1</v>
      </c>
      <c r="CP48" s="4">
        <f t="shared" si="166"/>
        <v>0</v>
      </c>
      <c r="CQ48" s="5">
        <f t="shared" si="167"/>
        <v>3</v>
      </c>
    </row>
    <row r="49" spans="2:95" ht="14.25">
      <c r="B49" s="23" t="str">
        <f>IF(AH49&gt;5,"Tipp prüfen"," ")</f>
        <v xml:space="preserve"> </v>
      </c>
      <c r="C49" s="28" t="s">
        <v>4</v>
      </c>
      <c r="D49" s="63" t="str">
        <f>IF(E48=""," ",SUM(D40:E48))</f>
        <v xml:space="preserve"> </v>
      </c>
      <c r="E49" s="63"/>
      <c r="F49" s="63" t="str">
        <f>IF(G48=""," ",SUM(F40:G48))</f>
        <v xml:space="preserve"> </v>
      </c>
      <c r="G49" s="63"/>
      <c r="H49" s="25" t="str">
        <f>IF(G40=""," ",SUM(H40:H48))</f>
        <v xml:space="preserve"> </v>
      </c>
      <c r="AG49" s="15">
        <f>SUM(AG40:AG48)</f>
        <v>60</v>
      </c>
      <c r="AH49" s="15">
        <f>SUM(AH40:AH48)</f>
        <v>0</v>
      </c>
      <c r="AK49" s="23" t="str">
        <f>IF(BQ49&gt;5,"Tipp prüfen"," ")</f>
        <v xml:space="preserve"> </v>
      </c>
      <c r="AL49" s="28" t="s">
        <v>4</v>
      </c>
      <c r="AM49" s="63" t="str">
        <f>IF(AN48=""," ",SUM(AM40:AN48))</f>
        <v xml:space="preserve"> </v>
      </c>
      <c r="AN49" s="63"/>
      <c r="AO49" s="63" t="str">
        <f>IF(AP48=""," ",SUM(AO40:AP48))</f>
        <v xml:space="preserve"> </v>
      </c>
      <c r="AP49" s="63"/>
      <c r="AQ49" s="25" t="str">
        <f>IF(AP40=""," ",SUM(AQ40:AQ48))</f>
        <v xml:space="preserve"> </v>
      </c>
      <c r="BP49" s="15">
        <f>SUM(BP40:BP48)</f>
        <v>60</v>
      </c>
      <c r="BQ49" s="15">
        <f>SUM(BQ40:BQ48)</f>
        <v>0</v>
      </c>
    </row>
    <row r="50" spans="2:95" ht="6" customHeight="1"/>
    <row r="51" spans="2:95">
      <c r="B51" s="13" t="s">
        <v>28</v>
      </c>
      <c r="C51" s="52"/>
      <c r="D51" s="57" t="s">
        <v>1</v>
      </c>
      <c r="E51" s="58"/>
      <c r="F51" s="59" t="s">
        <v>2</v>
      </c>
      <c r="G51" s="59"/>
      <c r="H51" s="14" t="s">
        <v>3</v>
      </c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AK51" s="13" t="s">
        <v>37</v>
      </c>
      <c r="AL51" s="52"/>
      <c r="AM51" s="57" t="s">
        <v>1</v>
      </c>
      <c r="AN51" s="58"/>
      <c r="AO51" s="59" t="s">
        <v>2</v>
      </c>
      <c r="AP51" s="59"/>
      <c r="AQ51" s="14" t="s">
        <v>3</v>
      </c>
      <c r="AR51" s="15"/>
      <c r="AS51" s="15"/>
      <c r="AT51" s="15"/>
      <c r="AU51" s="15"/>
      <c r="AV51" s="15"/>
      <c r="AW51" s="15"/>
      <c r="AX51" s="15"/>
      <c r="AY51" s="15"/>
      <c r="AZ51" s="15"/>
      <c r="BA51" s="15"/>
      <c r="BB51" s="15"/>
      <c r="BC51" s="15"/>
      <c r="BD51" s="15"/>
      <c r="BE51" s="15"/>
      <c r="BF51" s="15"/>
      <c r="BG51" s="15"/>
    </row>
    <row r="52" spans="2:95" ht="15" customHeight="1">
      <c r="B52" s="42" t="str">
        <f>IF(Vorrunde!C52=""," ",Vorrunde!C52)</f>
        <v>VfL Bochum</v>
      </c>
      <c r="C52" s="43" t="str">
        <f>IF(Vorrunde!B52=""," ",Vorrunde!B52)</f>
        <v>Bor. Dortmund</v>
      </c>
      <c r="D52" s="35"/>
      <c r="E52" s="36"/>
      <c r="F52" s="35"/>
      <c r="G52" s="36"/>
      <c r="H52" s="16" t="str">
        <f>IF(G52=""," ",CD52)</f>
        <v xml:space="preserve"> </v>
      </c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AG52" s="17"/>
      <c r="AH52" s="18"/>
      <c r="AK52" s="42" t="str">
        <f>IF(Vorrunde!AL52=""," ",Vorrunde!AL52)</f>
        <v>Eintracht Frankfurt</v>
      </c>
      <c r="AL52" s="43" t="str">
        <f>IF(Vorrunde!AK52=""," ",Vorrunde!AK52)</f>
        <v>VfB Stuttgart</v>
      </c>
      <c r="AM52" s="35"/>
      <c r="AN52" s="36"/>
      <c r="AO52" s="35"/>
      <c r="AP52" s="36"/>
      <c r="AQ52" s="16" t="str">
        <f>IF(AP52=""," ",DM52)</f>
        <v xml:space="preserve"> </v>
      </c>
      <c r="AR52" s="15"/>
      <c r="AS52" s="15"/>
      <c r="AT52" s="15"/>
      <c r="AU52" s="15"/>
      <c r="AV52" s="15"/>
      <c r="AW52" s="15"/>
      <c r="AX52" s="15"/>
      <c r="AY52" s="15"/>
      <c r="AZ52" s="15"/>
      <c r="BA52" s="15"/>
      <c r="BB52" s="15"/>
      <c r="BC52" s="15"/>
      <c r="BD52" s="15"/>
      <c r="BE52" s="15"/>
      <c r="BF52" s="15"/>
      <c r="BG52" s="15"/>
      <c r="BP52" s="17"/>
      <c r="BQ52" s="18"/>
      <c r="BS52" s="1">
        <f t="shared" ref="BS52:BS60" si="192">IF(D52&gt;E52,"1",3)</f>
        <v>3</v>
      </c>
      <c r="BT52" s="2" t="str">
        <f t="shared" ref="BT52:BT60" si="193">IF(D52=E52,"0",3)</f>
        <v>0</v>
      </c>
      <c r="BU52" s="3">
        <f t="shared" ref="BU52:BU60" si="194">IF(D52&lt;E52,"2",3)</f>
        <v>3</v>
      </c>
      <c r="BV52" s="1">
        <f t="shared" ref="BV52:BV60" si="195">IF(F52&gt;G52,"1",4)</f>
        <v>4</v>
      </c>
      <c r="BW52" s="2" t="str">
        <f t="shared" ref="BW52:BW60" si="196">IF(F52=G52,"0",4)</f>
        <v>0</v>
      </c>
      <c r="BX52" s="3">
        <f t="shared" ref="BX52:BX60" si="197">IF(F52&lt;G52,"2",4)</f>
        <v>4</v>
      </c>
      <c r="BY52" s="7">
        <f t="shared" ref="BY52:BY60" si="198">COUNTIF(D52,F52)</f>
        <v>0</v>
      </c>
      <c r="BZ52" s="8">
        <f t="shared" ref="BZ52:BZ60" si="199">COUNTIF(E52,G52)</f>
        <v>0</v>
      </c>
      <c r="CA52" s="6">
        <f t="shared" ref="CA52:CA60" si="200">COUNTIF(BS52:BU52,BV52)</f>
        <v>0</v>
      </c>
      <c r="CB52" s="2">
        <f t="shared" ref="CB52:CB60" si="201">COUNTIF(BS52:BU52,BW52)</f>
        <v>1</v>
      </c>
      <c r="CC52" s="4">
        <f t="shared" ref="CC52:CC60" si="202">COUNTIF(BS52:BU52,BX52)</f>
        <v>0</v>
      </c>
      <c r="CD52" s="5">
        <f t="shared" ref="CD52:CD60" si="203">(SUM(CA52:CC52)*3+BY52+BZ52)</f>
        <v>3</v>
      </c>
      <c r="CF52" s="1">
        <f t="shared" ref="CF52:CF60" si="204">IF(AM52&gt;AN52,"1",3)</f>
        <v>3</v>
      </c>
      <c r="CG52" s="2" t="str">
        <f t="shared" ref="CG52:CG60" si="205">IF(AM52=AN52,"0",3)</f>
        <v>0</v>
      </c>
      <c r="CH52" s="3">
        <f t="shared" ref="CH52:CH60" si="206">IF(AM52&lt;AN52,"2",3)</f>
        <v>3</v>
      </c>
      <c r="CI52" s="1">
        <f t="shared" ref="CI52:CI60" si="207">IF(AO52&gt;AP52,"1",4)</f>
        <v>4</v>
      </c>
      <c r="CJ52" s="2" t="str">
        <f t="shared" ref="CJ52:CJ60" si="208">IF(AO52=AP52,"0",4)</f>
        <v>0</v>
      </c>
      <c r="CK52" s="3">
        <f t="shared" ref="CK52:CK60" si="209">IF(AO52&lt;AP52,"2",4)</f>
        <v>4</v>
      </c>
      <c r="CL52" s="7">
        <f t="shared" ref="CL52:CL60" si="210">COUNTIF(AM52,AO52)</f>
        <v>0</v>
      </c>
      <c r="CM52" s="8">
        <f t="shared" ref="CM52:CM60" si="211">COUNTIF(AN52,AP52)</f>
        <v>0</v>
      </c>
      <c r="CN52" s="6">
        <f t="shared" ref="CN52:CN60" si="212">COUNTIF(CF52:CH52,CI52)</f>
        <v>0</v>
      </c>
      <c r="CO52" s="2">
        <f t="shared" ref="CO52:CO60" si="213">COUNTIF(CF52:CH52,CJ52)</f>
        <v>1</v>
      </c>
      <c r="CP52" s="4">
        <f t="shared" ref="CP52:CP60" si="214">COUNTIF(CF52:CH52,CK52)</f>
        <v>0</v>
      </c>
      <c r="CQ52" s="5">
        <f t="shared" ref="CQ52:CQ60" si="215">(SUM(CN52:CP52)*3+CL52+CM52)</f>
        <v>3</v>
      </c>
    </row>
    <row r="53" spans="2:95" ht="15" customHeight="1">
      <c r="B53" s="42" t="str">
        <f>IF(Vorrunde!C53=""," ",Vorrunde!C53)</f>
        <v>FC Augsburg</v>
      </c>
      <c r="C53" s="43" t="str">
        <f>IF(Vorrunde!B53=""," ",Vorrunde!B53)</f>
        <v>RB Leipzig</v>
      </c>
      <c r="D53" s="35"/>
      <c r="E53" s="36"/>
      <c r="F53" s="35"/>
      <c r="G53" s="36"/>
      <c r="H53" s="16" t="str">
        <f t="shared" ref="H53:H60" si="216">IF(G53=""," ",CD53)</f>
        <v xml:space="preserve"> </v>
      </c>
      <c r="I53" s="15">
        <f t="shared" ref="I53:I60" si="217">IF(D52=D53,10,0)</f>
        <v>10</v>
      </c>
      <c r="J53" s="15"/>
      <c r="K53" s="15"/>
      <c r="L53" s="15"/>
      <c r="M53" s="15"/>
      <c r="N53" s="15"/>
      <c r="O53" s="15"/>
      <c r="P53" s="15"/>
      <c r="Q53" s="15">
        <f t="shared" ref="Q53:Q60" si="218">IF((D52+E52)=(D53+E53),10,0)</f>
        <v>10</v>
      </c>
      <c r="R53" s="15"/>
      <c r="S53" s="15"/>
      <c r="T53" s="15"/>
      <c r="U53" s="15"/>
      <c r="V53" s="15"/>
      <c r="W53" s="15"/>
      <c r="X53" s="15"/>
      <c r="Y53" s="11">
        <f t="shared" ref="Y53:Y60" si="219">IF((I53+Q53)=20,10,0)</f>
        <v>10</v>
      </c>
      <c r="AG53" s="19">
        <f t="shared" ref="AG53:AG60" si="220">IF((Y53+Z53+AA53+AB53+AC53+AD53+AE53+AF53)&gt;20,10,0)</f>
        <v>0</v>
      </c>
      <c r="AH53" s="20" t="str">
        <f t="shared" ref="AH53:AH60" si="221">IF(E53=""," ",AG53)</f>
        <v xml:space="preserve"> </v>
      </c>
      <c r="AK53" s="42" t="str">
        <f>IF(Vorrunde!AL53=""," ",Vorrunde!AL53)</f>
        <v>Mönchengladbach</v>
      </c>
      <c r="AL53" s="43" t="str">
        <f>IF(Vorrunde!AK53=""," ",Vorrunde!AK53)</f>
        <v>RB Leipzig</v>
      </c>
      <c r="AM53" s="35"/>
      <c r="AN53" s="36"/>
      <c r="AO53" s="35"/>
      <c r="AP53" s="36"/>
      <c r="AQ53" s="16" t="str">
        <f t="shared" ref="AQ53:AQ60" si="222">IF(AP53=""," ",DM53)</f>
        <v xml:space="preserve"> </v>
      </c>
      <c r="AR53" s="15">
        <f t="shared" ref="AR53:AR60" si="223">IF(AM52=AM53,10,0)</f>
        <v>10</v>
      </c>
      <c r="AS53" s="15"/>
      <c r="AT53" s="15"/>
      <c r="AU53" s="15"/>
      <c r="AV53" s="15"/>
      <c r="AW53" s="15"/>
      <c r="AX53" s="15"/>
      <c r="AY53" s="15"/>
      <c r="AZ53" s="15">
        <f t="shared" ref="AZ53:AZ60" si="224">IF((AM52+AN52)=(AM53+AN53),10,0)</f>
        <v>10</v>
      </c>
      <c r="BA53" s="15"/>
      <c r="BB53" s="15"/>
      <c r="BC53" s="15"/>
      <c r="BD53" s="15"/>
      <c r="BE53" s="15"/>
      <c r="BF53" s="15"/>
      <c r="BG53" s="15"/>
      <c r="BH53" s="11">
        <f t="shared" ref="BH53:BH60" si="225">IF((AR53+AZ53)=20,10,0)</f>
        <v>10</v>
      </c>
      <c r="BP53" s="19">
        <f t="shared" ref="BP53:BP60" si="226">IF((BH53+BI53+BJ53+BK53+BL53+BM53+BN53+BO53)&gt;20,10,0)</f>
        <v>0</v>
      </c>
      <c r="BQ53" s="20" t="str">
        <f t="shared" ref="BQ53:BQ60" si="227">IF(AN53=""," ",BP53)</f>
        <v xml:space="preserve"> </v>
      </c>
      <c r="BS53" s="1">
        <f t="shared" si="192"/>
        <v>3</v>
      </c>
      <c r="BT53" s="2" t="str">
        <f t="shared" si="193"/>
        <v>0</v>
      </c>
      <c r="BU53" s="3">
        <f t="shared" si="194"/>
        <v>3</v>
      </c>
      <c r="BV53" s="1">
        <f t="shared" si="195"/>
        <v>4</v>
      </c>
      <c r="BW53" s="2" t="str">
        <f t="shared" si="196"/>
        <v>0</v>
      </c>
      <c r="BX53" s="3">
        <f t="shared" si="197"/>
        <v>4</v>
      </c>
      <c r="BY53" s="7">
        <f t="shared" si="198"/>
        <v>0</v>
      </c>
      <c r="BZ53" s="8">
        <f t="shared" si="199"/>
        <v>0</v>
      </c>
      <c r="CA53" s="6">
        <f t="shared" si="200"/>
        <v>0</v>
      </c>
      <c r="CB53" s="2">
        <f t="shared" si="201"/>
        <v>1</v>
      </c>
      <c r="CC53" s="4">
        <f t="shared" si="202"/>
        <v>0</v>
      </c>
      <c r="CD53" s="5">
        <f t="shared" si="203"/>
        <v>3</v>
      </c>
      <c r="CF53" s="1">
        <f t="shared" si="204"/>
        <v>3</v>
      </c>
      <c r="CG53" s="2" t="str">
        <f t="shared" si="205"/>
        <v>0</v>
      </c>
      <c r="CH53" s="3">
        <f t="shared" si="206"/>
        <v>3</v>
      </c>
      <c r="CI53" s="1">
        <f t="shared" si="207"/>
        <v>4</v>
      </c>
      <c r="CJ53" s="2" t="str">
        <f t="shared" si="208"/>
        <v>0</v>
      </c>
      <c r="CK53" s="3">
        <f t="shared" si="209"/>
        <v>4</v>
      </c>
      <c r="CL53" s="7">
        <f t="shared" si="210"/>
        <v>0</v>
      </c>
      <c r="CM53" s="8">
        <f t="shared" si="211"/>
        <v>0</v>
      </c>
      <c r="CN53" s="6">
        <f t="shared" si="212"/>
        <v>0</v>
      </c>
      <c r="CO53" s="2">
        <f t="shared" si="213"/>
        <v>1</v>
      </c>
      <c r="CP53" s="4">
        <f t="shared" si="214"/>
        <v>0</v>
      </c>
      <c r="CQ53" s="5">
        <f t="shared" si="215"/>
        <v>3</v>
      </c>
    </row>
    <row r="54" spans="2:95" ht="15" customHeight="1">
      <c r="B54" s="42" t="str">
        <f>IF(Vorrunde!C54=""," ",Vorrunde!C54)</f>
        <v>FC St. Pauli</v>
      </c>
      <c r="C54" s="43" t="str">
        <f>IF(Vorrunde!B54=""," ",Vorrunde!B54)</f>
        <v>SC Freiburg</v>
      </c>
      <c r="D54" s="35"/>
      <c r="E54" s="36"/>
      <c r="F54" s="35"/>
      <c r="G54" s="36"/>
      <c r="H54" s="16" t="str">
        <f t="shared" si="216"/>
        <v xml:space="preserve"> </v>
      </c>
      <c r="I54" s="15">
        <f t="shared" si="217"/>
        <v>10</v>
      </c>
      <c r="J54" s="15">
        <f t="shared" ref="J54:J60" si="228">IF(D52=D54,10,0)</f>
        <v>10</v>
      </c>
      <c r="K54" s="15"/>
      <c r="L54" s="15"/>
      <c r="M54" s="15"/>
      <c r="N54" s="15"/>
      <c r="O54" s="15"/>
      <c r="P54" s="15"/>
      <c r="Q54" s="15">
        <f t="shared" si="218"/>
        <v>10</v>
      </c>
      <c r="R54" s="15">
        <f t="shared" ref="R54:R60" si="229">IF((D52+E52)=(D54+E54),10,0)</f>
        <v>10</v>
      </c>
      <c r="S54" s="15"/>
      <c r="T54" s="15"/>
      <c r="U54" s="15"/>
      <c r="V54" s="15"/>
      <c r="W54" s="15"/>
      <c r="X54" s="15"/>
      <c r="Y54" s="11">
        <f t="shared" si="219"/>
        <v>10</v>
      </c>
      <c r="Z54" s="11">
        <f t="shared" ref="Z54:Z60" si="230">IF((J54+R54)=20,10,0)</f>
        <v>10</v>
      </c>
      <c r="AG54" s="19">
        <f t="shared" si="220"/>
        <v>0</v>
      </c>
      <c r="AH54" s="20" t="str">
        <f t="shared" si="221"/>
        <v xml:space="preserve"> </v>
      </c>
      <c r="AK54" s="42" t="str">
        <f>IF(Vorrunde!AL54=""," ",Vorrunde!AL54)</f>
        <v>VfL Wolfsburg</v>
      </c>
      <c r="AL54" s="43" t="str">
        <f>IF(Vorrunde!AK54=""," ",Vorrunde!AK54)</f>
        <v>1. FC Heidenheim</v>
      </c>
      <c r="AM54" s="35"/>
      <c r="AN54" s="36"/>
      <c r="AO54" s="35"/>
      <c r="AP54" s="36"/>
      <c r="AQ54" s="16" t="str">
        <f t="shared" si="222"/>
        <v xml:space="preserve"> </v>
      </c>
      <c r="AR54" s="15">
        <f t="shared" si="223"/>
        <v>10</v>
      </c>
      <c r="AS54" s="15">
        <f t="shared" ref="AS54:AS60" si="231">IF(AM52=AM54,10,0)</f>
        <v>10</v>
      </c>
      <c r="AT54" s="15"/>
      <c r="AU54" s="15"/>
      <c r="AV54" s="15"/>
      <c r="AW54" s="15"/>
      <c r="AX54" s="15"/>
      <c r="AY54" s="15"/>
      <c r="AZ54" s="15">
        <f t="shared" si="224"/>
        <v>10</v>
      </c>
      <c r="BA54" s="15">
        <f t="shared" ref="BA54:BA60" si="232">IF((AM52+AN52)=(AM54+AN54),10,0)</f>
        <v>10</v>
      </c>
      <c r="BB54" s="15"/>
      <c r="BC54" s="15"/>
      <c r="BD54" s="15"/>
      <c r="BE54" s="15"/>
      <c r="BF54" s="15"/>
      <c r="BG54" s="15"/>
      <c r="BH54" s="11">
        <f t="shared" si="225"/>
        <v>10</v>
      </c>
      <c r="BI54" s="11">
        <f t="shared" ref="BI54:BI60" si="233">IF((AS54+BA54)=20,10,0)</f>
        <v>10</v>
      </c>
      <c r="BP54" s="19">
        <f t="shared" si="226"/>
        <v>0</v>
      </c>
      <c r="BQ54" s="20" t="str">
        <f t="shared" si="227"/>
        <v xml:space="preserve"> </v>
      </c>
      <c r="BS54" s="1">
        <f t="shared" si="192"/>
        <v>3</v>
      </c>
      <c r="BT54" s="2" t="str">
        <f t="shared" si="193"/>
        <v>0</v>
      </c>
      <c r="BU54" s="3">
        <f t="shared" si="194"/>
        <v>3</v>
      </c>
      <c r="BV54" s="1">
        <f t="shared" si="195"/>
        <v>4</v>
      </c>
      <c r="BW54" s="2" t="str">
        <f t="shared" si="196"/>
        <v>0</v>
      </c>
      <c r="BX54" s="3">
        <f t="shared" si="197"/>
        <v>4</v>
      </c>
      <c r="BY54" s="7">
        <f t="shared" si="198"/>
        <v>0</v>
      </c>
      <c r="BZ54" s="8">
        <f t="shared" si="199"/>
        <v>0</v>
      </c>
      <c r="CA54" s="6">
        <f t="shared" si="200"/>
        <v>0</v>
      </c>
      <c r="CB54" s="2">
        <f t="shared" si="201"/>
        <v>1</v>
      </c>
      <c r="CC54" s="4">
        <f t="shared" si="202"/>
        <v>0</v>
      </c>
      <c r="CD54" s="5">
        <f t="shared" si="203"/>
        <v>3</v>
      </c>
      <c r="CF54" s="1">
        <f t="shared" si="204"/>
        <v>3</v>
      </c>
      <c r="CG54" s="2" t="str">
        <f t="shared" si="205"/>
        <v>0</v>
      </c>
      <c r="CH54" s="3">
        <f t="shared" si="206"/>
        <v>3</v>
      </c>
      <c r="CI54" s="1">
        <f t="shared" si="207"/>
        <v>4</v>
      </c>
      <c r="CJ54" s="2" t="str">
        <f t="shared" si="208"/>
        <v>0</v>
      </c>
      <c r="CK54" s="3">
        <f t="shared" si="209"/>
        <v>4</v>
      </c>
      <c r="CL54" s="7">
        <f t="shared" si="210"/>
        <v>0</v>
      </c>
      <c r="CM54" s="8">
        <f t="shared" si="211"/>
        <v>0</v>
      </c>
      <c r="CN54" s="6">
        <f t="shared" si="212"/>
        <v>0</v>
      </c>
      <c r="CO54" s="2">
        <f t="shared" si="213"/>
        <v>1</v>
      </c>
      <c r="CP54" s="4">
        <f t="shared" si="214"/>
        <v>0</v>
      </c>
      <c r="CQ54" s="5">
        <f t="shared" si="215"/>
        <v>3</v>
      </c>
    </row>
    <row r="55" spans="2:95" ht="15" customHeight="1">
      <c r="B55" s="42" t="str">
        <f>IF(Vorrunde!C55=""," ",Vorrunde!C55)</f>
        <v>VfB Stuttgart</v>
      </c>
      <c r="C55" s="43" t="str">
        <f>IF(Vorrunde!B55=""," ",Vorrunde!B55)</f>
        <v>VfL Wolfsburg</v>
      </c>
      <c r="D55" s="35"/>
      <c r="E55" s="36"/>
      <c r="F55" s="35"/>
      <c r="G55" s="36"/>
      <c r="H55" s="16" t="str">
        <f t="shared" si="216"/>
        <v xml:space="preserve"> </v>
      </c>
      <c r="I55" s="15">
        <f t="shared" si="217"/>
        <v>10</v>
      </c>
      <c r="J55" s="15">
        <f t="shared" si="228"/>
        <v>10</v>
      </c>
      <c r="K55" s="15">
        <f t="shared" ref="K55:K60" si="234">IF(D52=D55,10,0)</f>
        <v>10</v>
      </c>
      <c r="L55" s="15"/>
      <c r="M55" s="15"/>
      <c r="N55" s="15"/>
      <c r="O55" s="15"/>
      <c r="P55" s="15"/>
      <c r="Q55" s="15">
        <f t="shared" si="218"/>
        <v>10</v>
      </c>
      <c r="R55" s="15">
        <f t="shared" si="229"/>
        <v>10</v>
      </c>
      <c r="S55" s="15">
        <f t="shared" ref="S55:S60" si="235">IF((D52+E52)=(D55+E55),10,0)</f>
        <v>10</v>
      </c>
      <c r="T55" s="15"/>
      <c r="U55" s="15"/>
      <c r="V55" s="15"/>
      <c r="W55" s="15"/>
      <c r="X55" s="15"/>
      <c r="Y55" s="11">
        <f t="shared" si="219"/>
        <v>10</v>
      </c>
      <c r="Z55" s="11">
        <f t="shared" si="230"/>
        <v>10</v>
      </c>
      <c r="AA55" s="11">
        <f t="shared" ref="AA55:AA60" si="236">IF((K55+S55)=20,10,0)</f>
        <v>10</v>
      </c>
      <c r="AG55" s="19">
        <f t="shared" si="220"/>
        <v>10</v>
      </c>
      <c r="AH55" s="20" t="str">
        <f t="shared" si="221"/>
        <v xml:space="preserve"> </v>
      </c>
      <c r="AK55" s="42" t="str">
        <f>IF(Vorrunde!AL55=""," ",Vorrunde!AL55)</f>
        <v>Holstein Kiel</v>
      </c>
      <c r="AL55" s="43" t="str">
        <f>IF(Vorrunde!AK55=""," ",Vorrunde!AK55)</f>
        <v>Werder Bremen</v>
      </c>
      <c r="AM55" s="35"/>
      <c r="AN55" s="36"/>
      <c r="AO55" s="35"/>
      <c r="AP55" s="36"/>
      <c r="AQ55" s="16" t="str">
        <f t="shared" si="222"/>
        <v xml:space="preserve"> </v>
      </c>
      <c r="AR55" s="15">
        <f t="shared" si="223"/>
        <v>10</v>
      </c>
      <c r="AS55" s="15">
        <f t="shared" si="231"/>
        <v>10</v>
      </c>
      <c r="AT55" s="15">
        <f t="shared" ref="AT55:AT60" si="237">IF(AM52=AM55,10,0)</f>
        <v>10</v>
      </c>
      <c r="AU55" s="15"/>
      <c r="AV55" s="15"/>
      <c r="AW55" s="15"/>
      <c r="AX55" s="15"/>
      <c r="AY55" s="15"/>
      <c r="AZ55" s="15">
        <f t="shared" si="224"/>
        <v>10</v>
      </c>
      <c r="BA55" s="15">
        <f t="shared" si="232"/>
        <v>10</v>
      </c>
      <c r="BB55" s="15">
        <f t="shared" ref="BB55:BB60" si="238">IF((AM52+AN52)=(AM55+AN55),10,0)</f>
        <v>10</v>
      </c>
      <c r="BC55" s="15"/>
      <c r="BD55" s="15"/>
      <c r="BE55" s="15"/>
      <c r="BF55" s="15"/>
      <c r="BG55" s="15"/>
      <c r="BH55" s="11">
        <f t="shared" si="225"/>
        <v>10</v>
      </c>
      <c r="BI55" s="11">
        <f t="shared" si="233"/>
        <v>10</v>
      </c>
      <c r="BJ55" s="11">
        <f t="shared" ref="BJ55:BJ60" si="239">IF((AT55+BB55)=20,10,0)</f>
        <v>10</v>
      </c>
      <c r="BP55" s="19">
        <f t="shared" si="226"/>
        <v>10</v>
      </c>
      <c r="BQ55" s="20" t="str">
        <f t="shared" si="227"/>
        <v xml:space="preserve"> </v>
      </c>
      <c r="BS55" s="1">
        <f t="shared" si="192"/>
        <v>3</v>
      </c>
      <c r="BT55" s="2" t="str">
        <f t="shared" si="193"/>
        <v>0</v>
      </c>
      <c r="BU55" s="3">
        <f t="shared" si="194"/>
        <v>3</v>
      </c>
      <c r="BV55" s="1">
        <f t="shared" si="195"/>
        <v>4</v>
      </c>
      <c r="BW55" s="2" t="str">
        <f t="shared" si="196"/>
        <v>0</v>
      </c>
      <c r="BX55" s="3">
        <f t="shared" si="197"/>
        <v>4</v>
      </c>
      <c r="BY55" s="7">
        <f t="shared" si="198"/>
        <v>0</v>
      </c>
      <c r="BZ55" s="8">
        <f t="shared" si="199"/>
        <v>0</v>
      </c>
      <c r="CA55" s="6">
        <f t="shared" si="200"/>
        <v>0</v>
      </c>
      <c r="CB55" s="2">
        <f t="shared" si="201"/>
        <v>1</v>
      </c>
      <c r="CC55" s="4">
        <f t="shared" si="202"/>
        <v>0</v>
      </c>
      <c r="CD55" s="5">
        <f t="shared" si="203"/>
        <v>3</v>
      </c>
      <c r="CF55" s="1">
        <f t="shared" si="204"/>
        <v>3</v>
      </c>
      <c r="CG55" s="2" t="str">
        <f t="shared" si="205"/>
        <v>0</v>
      </c>
      <c r="CH55" s="3">
        <f t="shared" si="206"/>
        <v>3</v>
      </c>
      <c r="CI55" s="1">
        <f t="shared" si="207"/>
        <v>4</v>
      </c>
      <c r="CJ55" s="2" t="str">
        <f t="shared" si="208"/>
        <v>0</v>
      </c>
      <c r="CK55" s="3">
        <f t="shared" si="209"/>
        <v>4</v>
      </c>
      <c r="CL55" s="7">
        <f t="shared" si="210"/>
        <v>0</v>
      </c>
      <c r="CM55" s="8">
        <f t="shared" si="211"/>
        <v>0</v>
      </c>
      <c r="CN55" s="6">
        <f t="shared" si="212"/>
        <v>0</v>
      </c>
      <c r="CO55" s="2">
        <f t="shared" si="213"/>
        <v>1</v>
      </c>
      <c r="CP55" s="4">
        <f t="shared" si="214"/>
        <v>0</v>
      </c>
      <c r="CQ55" s="5">
        <f t="shared" si="215"/>
        <v>3</v>
      </c>
    </row>
    <row r="56" spans="2:95" ht="15" customHeight="1">
      <c r="B56" s="42" t="str">
        <f>IF(Vorrunde!C56=""," ",Vorrunde!C56)</f>
        <v>1. FC Heidenheim</v>
      </c>
      <c r="C56" s="43" t="str">
        <f>IF(Vorrunde!B56=""," ",Vorrunde!B56)</f>
        <v>FSV Mainz 05</v>
      </c>
      <c r="D56" s="35"/>
      <c r="E56" s="36"/>
      <c r="F56" s="35"/>
      <c r="G56" s="36"/>
      <c r="H56" s="16" t="str">
        <f t="shared" si="216"/>
        <v xml:space="preserve"> </v>
      </c>
      <c r="I56" s="15">
        <f t="shared" si="217"/>
        <v>10</v>
      </c>
      <c r="J56" s="15">
        <f t="shared" si="228"/>
        <v>10</v>
      </c>
      <c r="K56" s="15">
        <f t="shared" si="234"/>
        <v>10</v>
      </c>
      <c r="L56" s="15">
        <f>IF(D52=D56,10,0)</f>
        <v>10</v>
      </c>
      <c r="M56" s="15"/>
      <c r="N56" s="15"/>
      <c r="O56" s="15"/>
      <c r="P56" s="15"/>
      <c r="Q56" s="15">
        <f t="shared" si="218"/>
        <v>10</v>
      </c>
      <c r="R56" s="15">
        <f t="shared" si="229"/>
        <v>10</v>
      </c>
      <c r="S56" s="15">
        <f t="shared" si="235"/>
        <v>10</v>
      </c>
      <c r="T56" s="15">
        <f>IF((D52+E52)=(D56+E56),10,0)</f>
        <v>10</v>
      </c>
      <c r="U56" s="15"/>
      <c r="V56" s="15"/>
      <c r="W56" s="15"/>
      <c r="X56" s="15"/>
      <c r="Y56" s="11">
        <f t="shared" si="219"/>
        <v>10</v>
      </c>
      <c r="Z56" s="11">
        <f t="shared" si="230"/>
        <v>10</v>
      </c>
      <c r="AA56" s="11">
        <f t="shared" si="236"/>
        <v>10</v>
      </c>
      <c r="AB56" s="11">
        <f>IF((L56+T56)=20,10,0)</f>
        <v>10</v>
      </c>
      <c r="AG56" s="19">
        <f t="shared" si="220"/>
        <v>10</v>
      </c>
      <c r="AH56" s="20" t="str">
        <f t="shared" si="221"/>
        <v xml:space="preserve"> </v>
      </c>
      <c r="AK56" s="42" t="str">
        <f>IF(Vorrunde!AL56=""," ",Vorrunde!AL56)</f>
        <v>TSG Hoffenheim</v>
      </c>
      <c r="AL56" s="43" t="str">
        <f>IF(Vorrunde!AK56=""," ",Vorrunde!AK56)</f>
        <v>FC Augsburg</v>
      </c>
      <c r="AM56" s="35"/>
      <c r="AN56" s="36"/>
      <c r="AO56" s="35"/>
      <c r="AP56" s="36"/>
      <c r="AQ56" s="16" t="str">
        <f t="shared" si="222"/>
        <v xml:space="preserve"> </v>
      </c>
      <c r="AR56" s="15">
        <f t="shared" si="223"/>
        <v>10</v>
      </c>
      <c r="AS56" s="15">
        <f t="shared" si="231"/>
        <v>10</v>
      </c>
      <c r="AT56" s="15">
        <f t="shared" si="237"/>
        <v>10</v>
      </c>
      <c r="AU56" s="15">
        <f>IF(AM52=AM56,10,0)</f>
        <v>10</v>
      </c>
      <c r="AV56" s="15"/>
      <c r="AW56" s="15"/>
      <c r="AX56" s="15"/>
      <c r="AY56" s="15"/>
      <c r="AZ56" s="15">
        <f t="shared" si="224"/>
        <v>10</v>
      </c>
      <c r="BA56" s="15">
        <f t="shared" si="232"/>
        <v>10</v>
      </c>
      <c r="BB56" s="15">
        <f t="shared" si="238"/>
        <v>10</v>
      </c>
      <c r="BC56" s="15">
        <f>IF((AM52+AN52)=(AM56+AN56),10,0)</f>
        <v>10</v>
      </c>
      <c r="BD56" s="15"/>
      <c r="BE56" s="15"/>
      <c r="BF56" s="15"/>
      <c r="BG56" s="15"/>
      <c r="BH56" s="11">
        <f t="shared" si="225"/>
        <v>10</v>
      </c>
      <c r="BI56" s="11">
        <f t="shared" si="233"/>
        <v>10</v>
      </c>
      <c r="BJ56" s="11">
        <f t="shared" si="239"/>
        <v>10</v>
      </c>
      <c r="BK56" s="11">
        <f>IF((AU56+BC56)=20,10,0)</f>
        <v>10</v>
      </c>
      <c r="BP56" s="19">
        <f t="shared" si="226"/>
        <v>10</v>
      </c>
      <c r="BQ56" s="20" t="str">
        <f t="shared" si="227"/>
        <v xml:space="preserve"> </v>
      </c>
      <c r="BS56" s="1">
        <f t="shared" si="192"/>
        <v>3</v>
      </c>
      <c r="BT56" s="2" t="str">
        <f t="shared" si="193"/>
        <v>0</v>
      </c>
      <c r="BU56" s="3">
        <f t="shared" si="194"/>
        <v>3</v>
      </c>
      <c r="BV56" s="1">
        <f t="shared" si="195"/>
        <v>4</v>
      </c>
      <c r="BW56" s="2" t="str">
        <f t="shared" si="196"/>
        <v>0</v>
      </c>
      <c r="BX56" s="3">
        <f t="shared" si="197"/>
        <v>4</v>
      </c>
      <c r="BY56" s="7">
        <f t="shared" si="198"/>
        <v>0</v>
      </c>
      <c r="BZ56" s="8">
        <f t="shared" si="199"/>
        <v>0</v>
      </c>
      <c r="CA56" s="6">
        <f t="shared" si="200"/>
        <v>0</v>
      </c>
      <c r="CB56" s="2">
        <f t="shared" si="201"/>
        <v>1</v>
      </c>
      <c r="CC56" s="4">
        <f t="shared" si="202"/>
        <v>0</v>
      </c>
      <c r="CD56" s="5">
        <f t="shared" si="203"/>
        <v>3</v>
      </c>
      <c r="CF56" s="1">
        <f t="shared" si="204"/>
        <v>3</v>
      </c>
      <c r="CG56" s="2" t="str">
        <f t="shared" si="205"/>
        <v>0</v>
      </c>
      <c r="CH56" s="3">
        <f t="shared" si="206"/>
        <v>3</v>
      </c>
      <c r="CI56" s="1">
        <f t="shared" si="207"/>
        <v>4</v>
      </c>
      <c r="CJ56" s="2" t="str">
        <f t="shared" si="208"/>
        <v>0</v>
      </c>
      <c r="CK56" s="3">
        <f t="shared" si="209"/>
        <v>4</v>
      </c>
      <c r="CL56" s="7">
        <f t="shared" si="210"/>
        <v>0</v>
      </c>
      <c r="CM56" s="8">
        <f t="shared" si="211"/>
        <v>0</v>
      </c>
      <c r="CN56" s="6">
        <f t="shared" si="212"/>
        <v>0</v>
      </c>
      <c r="CO56" s="2">
        <f t="shared" si="213"/>
        <v>1</v>
      </c>
      <c r="CP56" s="4">
        <f t="shared" si="214"/>
        <v>0</v>
      </c>
      <c r="CQ56" s="5">
        <f t="shared" si="215"/>
        <v>3</v>
      </c>
    </row>
    <row r="57" spans="2:95" ht="15" customHeight="1">
      <c r="B57" s="42" t="str">
        <f>IF(Vorrunde!C57=""," ",Vorrunde!C57)</f>
        <v>1. FC Union Berlin</v>
      </c>
      <c r="C57" s="43" t="str">
        <f>IF(Vorrunde!B57=""," ",Vorrunde!B57)</f>
        <v>Mönchengladbach</v>
      </c>
      <c r="D57" s="35"/>
      <c r="E57" s="36"/>
      <c r="F57" s="35"/>
      <c r="G57" s="36"/>
      <c r="H57" s="16" t="str">
        <f t="shared" si="216"/>
        <v xml:space="preserve"> </v>
      </c>
      <c r="I57" s="15">
        <f t="shared" si="217"/>
        <v>10</v>
      </c>
      <c r="J57" s="15">
        <f t="shared" si="228"/>
        <v>10</v>
      </c>
      <c r="K57" s="15">
        <f t="shared" si="234"/>
        <v>10</v>
      </c>
      <c r="L57" s="15">
        <f>IF(D53=D57,10,0)</f>
        <v>10</v>
      </c>
      <c r="M57" s="15">
        <f>IF(D52=D57,10,0)</f>
        <v>10</v>
      </c>
      <c r="N57" s="15"/>
      <c r="O57" s="15"/>
      <c r="P57" s="15"/>
      <c r="Q57" s="15">
        <f t="shared" si="218"/>
        <v>10</v>
      </c>
      <c r="R57" s="15">
        <f t="shared" si="229"/>
        <v>10</v>
      </c>
      <c r="S57" s="15">
        <f t="shared" si="235"/>
        <v>10</v>
      </c>
      <c r="T57" s="15">
        <f>IF((D53+E53)=(D57+E57),10,0)</f>
        <v>10</v>
      </c>
      <c r="U57" s="15">
        <f>IF((D52+E52)=(D57+E57),10,0)</f>
        <v>10</v>
      </c>
      <c r="V57" s="15"/>
      <c r="W57" s="15"/>
      <c r="X57" s="15"/>
      <c r="Y57" s="11">
        <f t="shared" si="219"/>
        <v>10</v>
      </c>
      <c r="Z57" s="11">
        <f t="shared" si="230"/>
        <v>10</v>
      </c>
      <c r="AA57" s="11">
        <f t="shared" si="236"/>
        <v>10</v>
      </c>
      <c r="AB57" s="11">
        <f>IF((L57+T57)=20,10,0)</f>
        <v>10</v>
      </c>
      <c r="AC57" s="11">
        <f>IF((M57+U57)=20,10,0)</f>
        <v>10</v>
      </c>
      <c r="AG57" s="19">
        <f t="shared" si="220"/>
        <v>10</v>
      </c>
      <c r="AH57" s="20" t="str">
        <f t="shared" si="221"/>
        <v xml:space="preserve"> </v>
      </c>
      <c r="AK57" s="42" t="str">
        <f>IF(Vorrunde!AL57=""," ",Vorrunde!AL57)</f>
        <v>Bor. Dortmund</v>
      </c>
      <c r="AL57" s="43" t="str">
        <f>IF(Vorrunde!AK57=""," ",Vorrunde!AK57)</f>
        <v>FSV Mainz 05</v>
      </c>
      <c r="AM57" s="35"/>
      <c r="AN57" s="36"/>
      <c r="AO57" s="35"/>
      <c r="AP57" s="36"/>
      <c r="AQ57" s="16" t="str">
        <f t="shared" si="222"/>
        <v xml:space="preserve"> </v>
      </c>
      <c r="AR57" s="15">
        <f t="shared" si="223"/>
        <v>10</v>
      </c>
      <c r="AS57" s="15">
        <f t="shared" si="231"/>
        <v>10</v>
      </c>
      <c r="AT57" s="15">
        <f t="shared" si="237"/>
        <v>10</v>
      </c>
      <c r="AU57" s="15">
        <f>IF(AM53=AM57,10,0)</f>
        <v>10</v>
      </c>
      <c r="AV57" s="15">
        <f>IF(AM52=AM57,10,0)</f>
        <v>10</v>
      </c>
      <c r="AW57" s="15"/>
      <c r="AX57" s="15"/>
      <c r="AY57" s="15"/>
      <c r="AZ57" s="15">
        <f t="shared" si="224"/>
        <v>10</v>
      </c>
      <c r="BA57" s="15">
        <f t="shared" si="232"/>
        <v>10</v>
      </c>
      <c r="BB57" s="15">
        <f t="shared" si="238"/>
        <v>10</v>
      </c>
      <c r="BC57" s="15">
        <f>IF((AM53+AN53)=(AM57+AN57),10,0)</f>
        <v>10</v>
      </c>
      <c r="BD57" s="15">
        <f>IF((AM52+AN52)=(AM57+AN57),10,0)</f>
        <v>10</v>
      </c>
      <c r="BE57" s="15"/>
      <c r="BF57" s="15"/>
      <c r="BG57" s="15"/>
      <c r="BH57" s="11">
        <f t="shared" si="225"/>
        <v>10</v>
      </c>
      <c r="BI57" s="11">
        <f t="shared" si="233"/>
        <v>10</v>
      </c>
      <c r="BJ57" s="11">
        <f t="shared" si="239"/>
        <v>10</v>
      </c>
      <c r="BK57" s="11">
        <f>IF((AU57+BC57)=20,10,0)</f>
        <v>10</v>
      </c>
      <c r="BL57" s="11">
        <f>IF((AV57+BD57)=20,10,0)</f>
        <v>10</v>
      </c>
      <c r="BP57" s="19">
        <f t="shared" si="226"/>
        <v>10</v>
      </c>
      <c r="BQ57" s="20" t="str">
        <f t="shared" si="227"/>
        <v xml:space="preserve"> </v>
      </c>
      <c r="BS57" s="1">
        <f t="shared" si="192"/>
        <v>3</v>
      </c>
      <c r="BT57" s="2" t="str">
        <f t="shared" si="193"/>
        <v>0</v>
      </c>
      <c r="BU57" s="3">
        <f t="shared" si="194"/>
        <v>3</v>
      </c>
      <c r="BV57" s="1">
        <f t="shared" si="195"/>
        <v>4</v>
      </c>
      <c r="BW57" s="2" t="str">
        <f t="shared" si="196"/>
        <v>0</v>
      </c>
      <c r="BX57" s="3">
        <f t="shared" si="197"/>
        <v>4</v>
      </c>
      <c r="BY57" s="7">
        <f t="shared" si="198"/>
        <v>0</v>
      </c>
      <c r="BZ57" s="8">
        <f t="shared" si="199"/>
        <v>0</v>
      </c>
      <c r="CA57" s="6">
        <f t="shared" si="200"/>
        <v>0</v>
      </c>
      <c r="CB57" s="2">
        <f t="shared" si="201"/>
        <v>1</v>
      </c>
      <c r="CC57" s="4">
        <f t="shared" si="202"/>
        <v>0</v>
      </c>
      <c r="CD57" s="5">
        <f t="shared" si="203"/>
        <v>3</v>
      </c>
      <c r="CF57" s="1">
        <f t="shared" si="204"/>
        <v>3</v>
      </c>
      <c r="CG57" s="2" t="str">
        <f t="shared" si="205"/>
        <v>0</v>
      </c>
      <c r="CH57" s="3">
        <f t="shared" si="206"/>
        <v>3</v>
      </c>
      <c r="CI57" s="1">
        <f t="shared" si="207"/>
        <v>4</v>
      </c>
      <c r="CJ57" s="2" t="str">
        <f t="shared" si="208"/>
        <v>0</v>
      </c>
      <c r="CK57" s="3">
        <f t="shared" si="209"/>
        <v>4</v>
      </c>
      <c r="CL57" s="7">
        <f t="shared" si="210"/>
        <v>0</v>
      </c>
      <c r="CM57" s="8">
        <f t="shared" si="211"/>
        <v>0</v>
      </c>
      <c r="CN57" s="6">
        <f t="shared" si="212"/>
        <v>0</v>
      </c>
      <c r="CO57" s="2">
        <f t="shared" si="213"/>
        <v>1</v>
      </c>
      <c r="CP57" s="4">
        <f t="shared" si="214"/>
        <v>0</v>
      </c>
      <c r="CQ57" s="5">
        <f t="shared" si="215"/>
        <v>3</v>
      </c>
    </row>
    <row r="58" spans="2:95" ht="15" customHeight="1">
      <c r="B58" s="42" t="str">
        <f>IF(Vorrunde!C58=""," ",Vorrunde!C58)</f>
        <v>Bayer Leverkusen</v>
      </c>
      <c r="C58" s="43" t="str">
        <f>IF(Vorrunde!B58=""," ",Vorrunde!B58)</f>
        <v>Bayern München</v>
      </c>
      <c r="D58" s="35"/>
      <c r="E58" s="36"/>
      <c r="F58" s="35"/>
      <c r="G58" s="36"/>
      <c r="H58" s="16" t="str">
        <f t="shared" si="216"/>
        <v xml:space="preserve"> </v>
      </c>
      <c r="I58" s="15">
        <f t="shared" si="217"/>
        <v>10</v>
      </c>
      <c r="J58" s="15">
        <f t="shared" si="228"/>
        <v>10</v>
      </c>
      <c r="K58" s="15">
        <f t="shared" si="234"/>
        <v>10</v>
      </c>
      <c r="L58" s="15">
        <f>IF(D54=D58,10,0)</f>
        <v>10</v>
      </c>
      <c r="M58" s="15">
        <f>IF(D53=D58,10,0)</f>
        <v>10</v>
      </c>
      <c r="N58" s="15">
        <f>IF(D52=D58,10,0)</f>
        <v>10</v>
      </c>
      <c r="O58" s="15"/>
      <c r="P58" s="15"/>
      <c r="Q58" s="15">
        <f t="shared" si="218"/>
        <v>10</v>
      </c>
      <c r="R58" s="15">
        <f t="shared" si="229"/>
        <v>10</v>
      </c>
      <c r="S58" s="15">
        <f t="shared" si="235"/>
        <v>10</v>
      </c>
      <c r="T58" s="15">
        <f>IF((D54+E54)=(D58+E58),10,0)</f>
        <v>10</v>
      </c>
      <c r="U58" s="15">
        <f>IF((D53+E53)=(D58+E58),10,0)</f>
        <v>10</v>
      </c>
      <c r="V58" s="15">
        <f>IF((D52+E52)=(D58+E58),10,0)</f>
        <v>10</v>
      </c>
      <c r="W58" s="15"/>
      <c r="X58" s="15"/>
      <c r="Y58" s="11">
        <f t="shared" si="219"/>
        <v>10</v>
      </c>
      <c r="Z58" s="11">
        <f t="shared" si="230"/>
        <v>10</v>
      </c>
      <c r="AA58" s="11">
        <f t="shared" si="236"/>
        <v>10</v>
      </c>
      <c r="AB58" s="11">
        <f>IF((L58+T58)=20,10,0)</f>
        <v>10</v>
      </c>
      <c r="AC58" s="11">
        <f>IF((M58+U58)=20,10,0)</f>
        <v>10</v>
      </c>
      <c r="AD58" s="11">
        <f>IF((N58+V58)=20,10,0)</f>
        <v>10</v>
      </c>
      <c r="AG58" s="19">
        <f t="shared" si="220"/>
        <v>10</v>
      </c>
      <c r="AH58" s="20" t="str">
        <f t="shared" si="221"/>
        <v xml:space="preserve"> </v>
      </c>
      <c r="AK58" s="42" t="str">
        <f>IF(Vorrunde!AL58=""," ",Vorrunde!AL58)</f>
        <v>SC Freiburg</v>
      </c>
      <c r="AL58" s="43" t="str">
        <f>IF(Vorrunde!AK58=""," ",Vorrunde!AK58)</f>
        <v>1. FC Union Berlin</v>
      </c>
      <c r="AM58" s="35"/>
      <c r="AN58" s="36"/>
      <c r="AO58" s="35"/>
      <c r="AP58" s="36"/>
      <c r="AQ58" s="16" t="str">
        <f t="shared" si="222"/>
        <v xml:space="preserve"> </v>
      </c>
      <c r="AR58" s="15">
        <f t="shared" si="223"/>
        <v>10</v>
      </c>
      <c r="AS58" s="15">
        <f t="shared" si="231"/>
        <v>10</v>
      </c>
      <c r="AT58" s="15">
        <f t="shared" si="237"/>
        <v>10</v>
      </c>
      <c r="AU58" s="15">
        <f>IF(AM54=AM58,10,0)</f>
        <v>10</v>
      </c>
      <c r="AV58" s="15">
        <f>IF(AM53=AM58,10,0)</f>
        <v>10</v>
      </c>
      <c r="AW58" s="15">
        <f>IF(AM52=AM58,10,0)</f>
        <v>10</v>
      </c>
      <c r="AX58" s="15"/>
      <c r="AY58" s="15"/>
      <c r="AZ58" s="15">
        <f t="shared" si="224"/>
        <v>10</v>
      </c>
      <c r="BA58" s="15">
        <f t="shared" si="232"/>
        <v>10</v>
      </c>
      <c r="BB58" s="15">
        <f t="shared" si="238"/>
        <v>10</v>
      </c>
      <c r="BC58" s="15">
        <f>IF((AM54+AN54)=(AM58+AN58),10,0)</f>
        <v>10</v>
      </c>
      <c r="BD58" s="15">
        <f>IF((AM53+AN53)=(AM58+AN58),10,0)</f>
        <v>10</v>
      </c>
      <c r="BE58" s="15">
        <f>IF((AM52+AN52)=(AM58+AN58),10,0)</f>
        <v>10</v>
      </c>
      <c r="BF58" s="15"/>
      <c r="BG58" s="15"/>
      <c r="BH58" s="11">
        <f t="shared" si="225"/>
        <v>10</v>
      </c>
      <c r="BI58" s="11">
        <f t="shared" si="233"/>
        <v>10</v>
      </c>
      <c r="BJ58" s="11">
        <f t="shared" si="239"/>
        <v>10</v>
      </c>
      <c r="BK58" s="11">
        <f>IF((AU58+BC58)=20,10,0)</f>
        <v>10</v>
      </c>
      <c r="BL58" s="11">
        <f>IF((AV58+BD58)=20,10,0)</f>
        <v>10</v>
      </c>
      <c r="BM58" s="11">
        <f>IF((AW58+BE58)=20,10,0)</f>
        <v>10</v>
      </c>
      <c r="BP58" s="19">
        <f t="shared" si="226"/>
        <v>10</v>
      </c>
      <c r="BQ58" s="20" t="str">
        <f t="shared" si="227"/>
        <v xml:space="preserve"> </v>
      </c>
      <c r="BS58" s="1">
        <f t="shared" si="192"/>
        <v>3</v>
      </c>
      <c r="BT58" s="2" t="str">
        <f t="shared" si="193"/>
        <v>0</v>
      </c>
      <c r="BU58" s="3">
        <f t="shared" si="194"/>
        <v>3</v>
      </c>
      <c r="BV58" s="1">
        <f t="shared" si="195"/>
        <v>4</v>
      </c>
      <c r="BW58" s="2" t="str">
        <f t="shared" si="196"/>
        <v>0</v>
      </c>
      <c r="BX58" s="3">
        <f t="shared" si="197"/>
        <v>4</v>
      </c>
      <c r="BY58" s="7">
        <f t="shared" si="198"/>
        <v>0</v>
      </c>
      <c r="BZ58" s="8">
        <f t="shared" si="199"/>
        <v>0</v>
      </c>
      <c r="CA58" s="6">
        <f t="shared" si="200"/>
        <v>0</v>
      </c>
      <c r="CB58" s="2">
        <f t="shared" si="201"/>
        <v>1</v>
      </c>
      <c r="CC58" s="4">
        <f t="shared" si="202"/>
        <v>0</v>
      </c>
      <c r="CD58" s="5">
        <f t="shared" si="203"/>
        <v>3</v>
      </c>
      <c r="CF58" s="1">
        <f t="shared" si="204"/>
        <v>3</v>
      </c>
      <c r="CG58" s="2" t="str">
        <f t="shared" si="205"/>
        <v>0</v>
      </c>
      <c r="CH58" s="3">
        <f t="shared" si="206"/>
        <v>3</v>
      </c>
      <c r="CI58" s="1">
        <f t="shared" si="207"/>
        <v>4</v>
      </c>
      <c r="CJ58" s="2" t="str">
        <f t="shared" si="208"/>
        <v>0</v>
      </c>
      <c r="CK58" s="3">
        <f t="shared" si="209"/>
        <v>4</v>
      </c>
      <c r="CL58" s="7">
        <f t="shared" si="210"/>
        <v>0</v>
      </c>
      <c r="CM58" s="8">
        <f t="shared" si="211"/>
        <v>0</v>
      </c>
      <c r="CN58" s="6">
        <f t="shared" si="212"/>
        <v>0</v>
      </c>
      <c r="CO58" s="2">
        <f t="shared" si="213"/>
        <v>1</v>
      </c>
      <c r="CP58" s="4">
        <f t="shared" si="214"/>
        <v>0</v>
      </c>
      <c r="CQ58" s="5">
        <f t="shared" si="215"/>
        <v>3</v>
      </c>
    </row>
    <row r="59" spans="2:95" ht="15" customHeight="1">
      <c r="B59" s="42" t="str">
        <f>IF(Vorrunde!C59=""," ",Vorrunde!C59)</f>
        <v>Eintracht Frankfurt</v>
      </c>
      <c r="C59" s="43" t="str">
        <f>IF(Vorrunde!B59=""," ",Vorrunde!B59)</f>
        <v>Holstein Kiel</v>
      </c>
      <c r="D59" s="35"/>
      <c r="E59" s="36"/>
      <c r="F59" s="35"/>
      <c r="G59" s="36"/>
      <c r="H59" s="16" t="str">
        <f t="shared" si="216"/>
        <v xml:space="preserve"> </v>
      </c>
      <c r="I59" s="15">
        <f t="shared" si="217"/>
        <v>10</v>
      </c>
      <c r="J59" s="15">
        <f t="shared" si="228"/>
        <v>10</v>
      </c>
      <c r="K59" s="15">
        <f t="shared" si="234"/>
        <v>10</v>
      </c>
      <c r="L59" s="15">
        <f>IF(D55=D59,10,0)</f>
        <v>10</v>
      </c>
      <c r="M59" s="15">
        <f>IF(D54=D59,10,0)</f>
        <v>10</v>
      </c>
      <c r="N59" s="15">
        <f>IF(D53=D59,10,0)</f>
        <v>10</v>
      </c>
      <c r="O59" s="15">
        <f>IF(D52=D59,10,0)</f>
        <v>10</v>
      </c>
      <c r="P59" s="15"/>
      <c r="Q59" s="15">
        <f t="shared" si="218"/>
        <v>10</v>
      </c>
      <c r="R59" s="15">
        <f t="shared" si="229"/>
        <v>10</v>
      </c>
      <c r="S59" s="15">
        <f t="shared" si="235"/>
        <v>10</v>
      </c>
      <c r="T59" s="15">
        <f>IF((D55+E55)=(D59+E59),10,0)</f>
        <v>10</v>
      </c>
      <c r="U59" s="15">
        <f>IF((D54+E54)=(D59+E59),10,0)</f>
        <v>10</v>
      </c>
      <c r="V59" s="15">
        <f>IF((D53+E53)=(D59+E59),10,0)</f>
        <v>10</v>
      </c>
      <c r="W59" s="15">
        <f>IF((D52+E52)=(D59+E59),10,0)</f>
        <v>10</v>
      </c>
      <c r="X59" s="15"/>
      <c r="Y59" s="11">
        <f t="shared" si="219"/>
        <v>10</v>
      </c>
      <c r="Z59" s="11">
        <f t="shared" si="230"/>
        <v>10</v>
      </c>
      <c r="AA59" s="11">
        <f t="shared" si="236"/>
        <v>10</v>
      </c>
      <c r="AB59" s="11">
        <f>IF((L59+T59)=20,10,0)</f>
        <v>10</v>
      </c>
      <c r="AC59" s="11">
        <f>IF((M59+U59)=20,10,0)</f>
        <v>10</v>
      </c>
      <c r="AD59" s="11">
        <f>IF((N59+V59)=20,10,0)</f>
        <v>10</v>
      </c>
      <c r="AE59" s="11">
        <f>IF((O59+W59)=20,10,0)</f>
        <v>10</v>
      </c>
      <c r="AG59" s="19">
        <f t="shared" si="220"/>
        <v>10</v>
      </c>
      <c r="AH59" s="20" t="str">
        <f t="shared" si="221"/>
        <v xml:space="preserve"> </v>
      </c>
      <c r="AK59" s="42" t="str">
        <f>IF(Vorrunde!AL59=""," ",Vorrunde!AL59)</f>
        <v>Bayer Leverkusen</v>
      </c>
      <c r="AL59" s="43" t="str">
        <f>IF(Vorrunde!AK59=""," ",Vorrunde!AK59)</f>
        <v>VfL Bochum</v>
      </c>
      <c r="AM59" s="35"/>
      <c r="AN59" s="36"/>
      <c r="AO59" s="35"/>
      <c r="AP59" s="36"/>
      <c r="AQ59" s="16" t="str">
        <f t="shared" si="222"/>
        <v xml:space="preserve"> </v>
      </c>
      <c r="AR59" s="15">
        <f t="shared" si="223"/>
        <v>10</v>
      </c>
      <c r="AS59" s="15">
        <f t="shared" si="231"/>
        <v>10</v>
      </c>
      <c r="AT59" s="15">
        <f t="shared" si="237"/>
        <v>10</v>
      </c>
      <c r="AU59" s="15">
        <f>IF(AM55=AM59,10,0)</f>
        <v>10</v>
      </c>
      <c r="AV59" s="15">
        <f>IF(AM54=AM59,10,0)</f>
        <v>10</v>
      </c>
      <c r="AW59" s="15">
        <f>IF(AM53=AM59,10,0)</f>
        <v>10</v>
      </c>
      <c r="AX59" s="15">
        <f>IF(AM52=AM59,10,0)</f>
        <v>10</v>
      </c>
      <c r="AY59" s="15"/>
      <c r="AZ59" s="15">
        <f t="shared" si="224"/>
        <v>10</v>
      </c>
      <c r="BA59" s="15">
        <f t="shared" si="232"/>
        <v>10</v>
      </c>
      <c r="BB59" s="15">
        <f t="shared" si="238"/>
        <v>10</v>
      </c>
      <c r="BC59" s="15">
        <f>IF((AM55+AN55)=(AM59+AN59),10,0)</f>
        <v>10</v>
      </c>
      <c r="BD59" s="15">
        <f>IF((AM54+AN54)=(AM59+AN59),10,0)</f>
        <v>10</v>
      </c>
      <c r="BE59" s="15">
        <f>IF((AM53+AN53)=(AM59+AN59),10,0)</f>
        <v>10</v>
      </c>
      <c r="BF59" s="15">
        <f>IF((AM52+AN52)=(AM59+AN59),10,0)</f>
        <v>10</v>
      </c>
      <c r="BG59" s="15"/>
      <c r="BH59" s="11">
        <f t="shared" si="225"/>
        <v>10</v>
      </c>
      <c r="BI59" s="11">
        <f t="shared" si="233"/>
        <v>10</v>
      </c>
      <c r="BJ59" s="11">
        <f t="shared" si="239"/>
        <v>10</v>
      </c>
      <c r="BK59" s="11">
        <f>IF((AU59+BC59)=20,10,0)</f>
        <v>10</v>
      </c>
      <c r="BL59" s="11">
        <f>IF((AV59+BD59)=20,10,0)</f>
        <v>10</v>
      </c>
      <c r="BM59" s="11">
        <f>IF((AW59+BE59)=20,10,0)</f>
        <v>10</v>
      </c>
      <c r="BN59" s="11">
        <f>IF((AX59+BF59)=20,10,0)</f>
        <v>10</v>
      </c>
      <c r="BP59" s="19">
        <f t="shared" si="226"/>
        <v>10</v>
      </c>
      <c r="BQ59" s="20" t="str">
        <f t="shared" si="227"/>
        <v xml:space="preserve"> </v>
      </c>
      <c r="BS59" s="1">
        <f t="shared" si="192"/>
        <v>3</v>
      </c>
      <c r="BT59" s="2" t="str">
        <f t="shared" si="193"/>
        <v>0</v>
      </c>
      <c r="BU59" s="3">
        <f t="shared" si="194"/>
        <v>3</v>
      </c>
      <c r="BV59" s="1">
        <f t="shared" si="195"/>
        <v>4</v>
      </c>
      <c r="BW59" s="2" t="str">
        <f t="shared" si="196"/>
        <v>0</v>
      </c>
      <c r="BX59" s="3">
        <f t="shared" si="197"/>
        <v>4</v>
      </c>
      <c r="BY59" s="7">
        <f t="shared" si="198"/>
        <v>0</v>
      </c>
      <c r="BZ59" s="8">
        <f t="shared" si="199"/>
        <v>0</v>
      </c>
      <c r="CA59" s="6">
        <f t="shared" si="200"/>
        <v>0</v>
      </c>
      <c r="CB59" s="2">
        <f t="shared" si="201"/>
        <v>1</v>
      </c>
      <c r="CC59" s="4">
        <f t="shared" si="202"/>
        <v>0</v>
      </c>
      <c r="CD59" s="5">
        <f t="shared" si="203"/>
        <v>3</v>
      </c>
      <c r="CF59" s="1">
        <f t="shared" si="204"/>
        <v>3</v>
      </c>
      <c r="CG59" s="2" t="str">
        <f t="shared" si="205"/>
        <v>0</v>
      </c>
      <c r="CH59" s="3">
        <f t="shared" si="206"/>
        <v>3</v>
      </c>
      <c r="CI59" s="1">
        <f t="shared" si="207"/>
        <v>4</v>
      </c>
      <c r="CJ59" s="2" t="str">
        <f t="shared" si="208"/>
        <v>0</v>
      </c>
      <c r="CK59" s="3">
        <f t="shared" si="209"/>
        <v>4</v>
      </c>
      <c r="CL59" s="7">
        <f t="shared" si="210"/>
        <v>0</v>
      </c>
      <c r="CM59" s="8">
        <f t="shared" si="211"/>
        <v>0</v>
      </c>
      <c r="CN59" s="6">
        <f t="shared" si="212"/>
        <v>0</v>
      </c>
      <c r="CO59" s="2">
        <f t="shared" si="213"/>
        <v>1</v>
      </c>
      <c r="CP59" s="4">
        <f t="shared" si="214"/>
        <v>0</v>
      </c>
      <c r="CQ59" s="5">
        <f t="shared" si="215"/>
        <v>3</v>
      </c>
    </row>
    <row r="60" spans="2:95" ht="15" customHeight="1">
      <c r="B60" s="42" t="str">
        <f>IF(Vorrunde!C60=""," ",Vorrunde!C60)</f>
        <v>Werder Bremen</v>
      </c>
      <c r="C60" s="43" t="str">
        <f>IF(Vorrunde!B60=""," ",Vorrunde!B60)</f>
        <v>TSG Hoffenheim</v>
      </c>
      <c r="D60" s="35"/>
      <c r="E60" s="36"/>
      <c r="F60" s="35"/>
      <c r="G60" s="36"/>
      <c r="H60" s="16" t="str">
        <f t="shared" si="216"/>
        <v xml:space="preserve"> </v>
      </c>
      <c r="I60" s="15">
        <f t="shared" si="217"/>
        <v>10</v>
      </c>
      <c r="J60" s="15">
        <f t="shared" si="228"/>
        <v>10</v>
      </c>
      <c r="K60" s="15">
        <f t="shared" si="234"/>
        <v>10</v>
      </c>
      <c r="L60" s="15">
        <f>IF(D56=D60,10,0)</f>
        <v>10</v>
      </c>
      <c r="M60" s="15">
        <f>IF(D55=D60,10,0)</f>
        <v>10</v>
      </c>
      <c r="N60" s="15">
        <f>IF(D54=D60,10,0)</f>
        <v>10</v>
      </c>
      <c r="O60" s="15">
        <f>IF(D53=D60,10,0)</f>
        <v>10</v>
      </c>
      <c r="P60" s="15">
        <f>IF(D52=D60,10,0)</f>
        <v>10</v>
      </c>
      <c r="Q60" s="15">
        <f t="shared" si="218"/>
        <v>10</v>
      </c>
      <c r="R60" s="15">
        <f t="shared" si="229"/>
        <v>10</v>
      </c>
      <c r="S60" s="15">
        <f t="shared" si="235"/>
        <v>10</v>
      </c>
      <c r="T60" s="15">
        <f>IF((D56+E56)=(D60+E60),10,0)</f>
        <v>10</v>
      </c>
      <c r="U60" s="15">
        <f>IF((D55+E55)=(D60+E60),10,0)</f>
        <v>10</v>
      </c>
      <c r="V60" s="15">
        <f>IF((D54+E54)=(D60+E60),10,0)</f>
        <v>10</v>
      </c>
      <c r="W60" s="15">
        <f>IF((D53+E53)=(D60+E60),10,0)</f>
        <v>10</v>
      </c>
      <c r="X60" s="15">
        <f>IF((D52+E52)=(D60+E60),10,0)</f>
        <v>10</v>
      </c>
      <c r="Y60" s="11">
        <f t="shared" si="219"/>
        <v>10</v>
      </c>
      <c r="Z60" s="11">
        <f t="shared" si="230"/>
        <v>10</v>
      </c>
      <c r="AA60" s="11">
        <f t="shared" si="236"/>
        <v>10</v>
      </c>
      <c r="AB60" s="11">
        <f>IF((L60+T60)=20,10,0)</f>
        <v>10</v>
      </c>
      <c r="AC60" s="11">
        <f>IF((M60+U60)=20,10,0)</f>
        <v>10</v>
      </c>
      <c r="AD60" s="11">
        <f>IF((N60+V60)=20,10,0)</f>
        <v>10</v>
      </c>
      <c r="AE60" s="11">
        <f>IF((O60+W60)=20,10,0)</f>
        <v>10</v>
      </c>
      <c r="AF60" s="11">
        <f>IF((P60+X60)=20,10,0)</f>
        <v>10</v>
      </c>
      <c r="AG60" s="21">
        <f t="shared" si="220"/>
        <v>10</v>
      </c>
      <c r="AH60" s="22" t="str">
        <f t="shared" si="221"/>
        <v xml:space="preserve"> </v>
      </c>
      <c r="AK60" s="42" t="str">
        <f>IF(Vorrunde!AL60=""," ",Vorrunde!AL60)</f>
        <v>Bayern München</v>
      </c>
      <c r="AL60" s="43" t="str">
        <f>IF(Vorrunde!AK60=""," ",Vorrunde!AK60)</f>
        <v>FC St. Pauli</v>
      </c>
      <c r="AM60" s="35"/>
      <c r="AN60" s="36"/>
      <c r="AO60" s="35"/>
      <c r="AP60" s="36"/>
      <c r="AQ60" s="16" t="str">
        <f t="shared" si="222"/>
        <v xml:space="preserve"> </v>
      </c>
      <c r="AR60" s="15">
        <f t="shared" si="223"/>
        <v>10</v>
      </c>
      <c r="AS60" s="15">
        <f t="shared" si="231"/>
        <v>10</v>
      </c>
      <c r="AT60" s="15">
        <f t="shared" si="237"/>
        <v>10</v>
      </c>
      <c r="AU60" s="15">
        <f>IF(AM56=AM60,10,0)</f>
        <v>10</v>
      </c>
      <c r="AV60" s="15">
        <f>IF(AM55=AM60,10,0)</f>
        <v>10</v>
      </c>
      <c r="AW60" s="15">
        <f>IF(AM54=AM60,10,0)</f>
        <v>10</v>
      </c>
      <c r="AX60" s="15">
        <f>IF(AM53=AM60,10,0)</f>
        <v>10</v>
      </c>
      <c r="AY60" s="15">
        <f>IF(AM52=AM60,10,0)</f>
        <v>10</v>
      </c>
      <c r="AZ60" s="15">
        <f t="shared" si="224"/>
        <v>10</v>
      </c>
      <c r="BA60" s="15">
        <f t="shared" si="232"/>
        <v>10</v>
      </c>
      <c r="BB60" s="15">
        <f t="shared" si="238"/>
        <v>10</v>
      </c>
      <c r="BC60" s="15">
        <f>IF((AM56+AN56)=(AM60+AN60),10,0)</f>
        <v>10</v>
      </c>
      <c r="BD60" s="15">
        <f>IF((AM55+AN55)=(AM60+AN60),10,0)</f>
        <v>10</v>
      </c>
      <c r="BE60" s="15">
        <f>IF((AM54+AN54)=(AM60+AN60),10,0)</f>
        <v>10</v>
      </c>
      <c r="BF60" s="15">
        <f>IF((AM53+AN53)=(AM60+AN60),10,0)</f>
        <v>10</v>
      </c>
      <c r="BG60" s="15">
        <f>IF((AM52+AN52)=(AM60+AN60),10,0)</f>
        <v>10</v>
      </c>
      <c r="BH60" s="11">
        <f t="shared" si="225"/>
        <v>10</v>
      </c>
      <c r="BI60" s="11">
        <f t="shared" si="233"/>
        <v>10</v>
      </c>
      <c r="BJ60" s="11">
        <f t="shared" si="239"/>
        <v>10</v>
      </c>
      <c r="BK60" s="11">
        <f>IF((AU60+BC60)=20,10,0)</f>
        <v>10</v>
      </c>
      <c r="BL60" s="11">
        <f>IF((AV60+BD60)=20,10,0)</f>
        <v>10</v>
      </c>
      <c r="BM60" s="11">
        <f>IF((AW60+BE60)=20,10,0)</f>
        <v>10</v>
      </c>
      <c r="BN60" s="11">
        <f>IF((AX60+BF60)=20,10,0)</f>
        <v>10</v>
      </c>
      <c r="BO60" s="11">
        <f>IF((AY60+BG60)=20,10,0)</f>
        <v>10</v>
      </c>
      <c r="BP60" s="21">
        <f t="shared" si="226"/>
        <v>10</v>
      </c>
      <c r="BQ60" s="22" t="str">
        <f t="shared" si="227"/>
        <v xml:space="preserve"> </v>
      </c>
      <c r="BS60" s="1">
        <f t="shared" si="192"/>
        <v>3</v>
      </c>
      <c r="BT60" s="2" t="str">
        <f t="shared" si="193"/>
        <v>0</v>
      </c>
      <c r="BU60" s="3">
        <f t="shared" si="194"/>
        <v>3</v>
      </c>
      <c r="BV60" s="1">
        <f t="shared" si="195"/>
        <v>4</v>
      </c>
      <c r="BW60" s="2" t="str">
        <f t="shared" si="196"/>
        <v>0</v>
      </c>
      <c r="BX60" s="3">
        <f t="shared" si="197"/>
        <v>4</v>
      </c>
      <c r="BY60" s="7">
        <f t="shared" si="198"/>
        <v>0</v>
      </c>
      <c r="BZ60" s="8">
        <f t="shared" si="199"/>
        <v>0</v>
      </c>
      <c r="CA60" s="6">
        <f t="shared" si="200"/>
        <v>0</v>
      </c>
      <c r="CB60" s="2">
        <f t="shared" si="201"/>
        <v>1</v>
      </c>
      <c r="CC60" s="4">
        <f t="shared" si="202"/>
        <v>0</v>
      </c>
      <c r="CD60" s="5">
        <f t="shared" si="203"/>
        <v>3</v>
      </c>
      <c r="CF60" s="1">
        <f t="shared" si="204"/>
        <v>3</v>
      </c>
      <c r="CG60" s="2" t="str">
        <f t="shared" si="205"/>
        <v>0</v>
      </c>
      <c r="CH60" s="3">
        <f t="shared" si="206"/>
        <v>3</v>
      </c>
      <c r="CI60" s="1">
        <f t="shared" si="207"/>
        <v>4</v>
      </c>
      <c r="CJ60" s="2" t="str">
        <f t="shared" si="208"/>
        <v>0</v>
      </c>
      <c r="CK60" s="3">
        <f t="shared" si="209"/>
        <v>4</v>
      </c>
      <c r="CL60" s="7">
        <f t="shared" si="210"/>
        <v>0</v>
      </c>
      <c r="CM60" s="8">
        <f t="shared" si="211"/>
        <v>0</v>
      </c>
      <c r="CN60" s="6">
        <f t="shared" si="212"/>
        <v>0</v>
      </c>
      <c r="CO60" s="2">
        <f t="shared" si="213"/>
        <v>1</v>
      </c>
      <c r="CP60" s="4">
        <f t="shared" si="214"/>
        <v>0</v>
      </c>
      <c r="CQ60" s="5">
        <f t="shared" si="215"/>
        <v>3</v>
      </c>
    </row>
    <row r="61" spans="2:95" ht="14.25">
      <c r="B61" s="23" t="str">
        <f>IF(AH61&gt;5,"Tipp prüfen"," ")</f>
        <v xml:space="preserve"> </v>
      </c>
      <c r="C61" s="28" t="s">
        <v>4</v>
      </c>
      <c r="D61" s="63" t="str">
        <f>IF(E60=""," ",SUM(D52:E60))</f>
        <v xml:space="preserve"> </v>
      </c>
      <c r="E61" s="63"/>
      <c r="F61" s="63" t="str">
        <f>IF(G60=""," ",SUM(F52:G60))</f>
        <v xml:space="preserve"> </v>
      </c>
      <c r="G61" s="63"/>
      <c r="H61" s="25" t="str">
        <f>IF(G52=""," ",SUM(H52:H60))</f>
        <v xml:space="preserve"> </v>
      </c>
      <c r="AG61" s="15">
        <f>SUM(AG52:AG60)</f>
        <v>60</v>
      </c>
      <c r="AH61" s="15">
        <f>SUM(AH52:AH60)</f>
        <v>0</v>
      </c>
      <c r="AK61" s="23" t="str">
        <f>IF(BQ61&gt;5,"Tipp prüfen"," ")</f>
        <v xml:space="preserve"> </v>
      </c>
      <c r="AL61" s="28" t="s">
        <v>4</v>
      </c>
      <c r="AM61" s="63" t="str">
        <f>IF(AN60=""," ",SUM(AM52:AN60))</f>
        <v xml:space="preserve"> </v>
      </c>
      <c r="AN61" s="63"/>
      <c r="AO61" s="63" t="str">
        <f>IF(AP60=""," ",SUM(AO52:AP60))</f>
        <v xml:space="preserve"> </v>
      </c>
      <c r="AP61" s="63"/>
      <c r="AQ61" s="25" t="str">
        <f>IF(AP52=""," ",SUM(AQ52:AQ60))</f>
        <v xml:space="preserve"> </v>
      </c>
      <c r="BP61" s="15">
        <f>SUM(BP52:BP60)</f>
        <v>60</v>
      </c>
      <c r="BQ61" s="15">
        <f>SUM(BQ52:BQ60)</f>
        <v>0</v>
      </c>
    </row>
    <row r="62" spans="2:95" ht="9" customHeight="1">
      <c r="B62" s="23"/>
      <c r="C62" s="24"/>
      <c r="D62" s="29"/>
      <c r="E62" s="29"/>
      <c r="F62" s="29"/>
      <c r="G62" s="29"/>
      <c r="H62" s="29"/>
      <c r="AG62" s="15"/>
      <c r="AH62" s="15"/>
      <c r="AK62" s="23"/>
      <c r="AL62" s="24"/>
      <c r="AM62" s="29"/>
      <c r="AN62" s="29"/>
      <c r="AO62" s="29"/>
      <c r="AP62" s="29"/>
      <c r="AQ62" s="29"/>
      <c r="BP62" s="15"/>
      <c r="BQ62" s="15"/>
    </row>
    <row r="63" spans="2:95" ht="27" customHeight="1">
      <c r="B63" s="66"/>
      <c r="C63" s="66"/>
      <c r="D63" s="66"/>
      <c r="E63" s="66"/>
      <c r="F63" s="67" t="s">
        <v>42</v>
      </c>
      <c r="G63" s="67"/>
      <c r="H63" s="67"/>
      <c r="I63" s="67"/>
      <c r="J63" s="67"/>
      <c r="K63" s="67"/>
      <c r="L63" s="67"/>
      <c r="M63" s="67"/>
      <c r="N63" s="67"/>
      <c r="O63" s="67"/>
      <c r="P63" s="67"/>
      <c r="Q63" s="67"/>
      <c r="R63" s="67"/>
      <c r="S63" s="67"/>
      <c r="T63" s="67"/>
      <c r="U63" s="67"/>
      <c r="V63" s="67"/>
      <c r="W63" s="67"/>
      <c r="X63" s="67"/>
      <c r="Y63" s="67"/>
      <c r="Z63" s="67"/>
      <c r="AA63" s="67"/>
      <c r="AB63" s="67"/>
      <c r="AC63" s="67"/>
      <c r="AD63" s="67"/>
      <c r="AE63" s="67"/>
      <c r="AF63" s="67"/>
      <c r="AG63" s="67"/>
      <c r="AH63" s="67"/>
      <c r="AI63" s="67"/>
      <c r="AJ63" s="67"/>
      <c r="AK63" s="10" t="s">
        <v>21</v>
      </c>
      <c r="AL63" s="61" t="str">
        <f>IF(AL1=""," ",AL1)</f>
        <v xml:space="preserve"> </v>
      </c>
      <c r="AM63" s="61"/>
      <c r="AN63" s="61"/>
      <c r="AO63" s="61"/>
      <c r="AP63" s="61"/>
      <c r="AQ63" s="61"/>
    </row>
    <row r="64" spans="2:95" ht="18" customHeight="1">
      <c r="B64" s="50"/>
      <c r="C64" s="50"/>
      <c r="D64" s="50"/>
      <c r="E64" s="50"/>
      <c r="F64" s="50"/>
      <c r="G64" s="50"/>
      <c r="H64" s="50"/>
      <c r="I64" s="50"/>
      <c r="J64" s="50"/>
      <c r="K64" s="50"/>
      <c r="L64" s="50"/>
      <c r="M64" s="50"/>
      <c r="N64" s="50"/>
      <c r="O64" s="50"/>
      <c r="P64" s="50"/>
      <c r="Q64" s="50"/>
      <c r="R64" s="50"/>
      <c r="S64" s="50"/>
      <c r="T64" s="50"/>
      <c r="U64" s="50"/>
      <c r="V64" s="50"/>
      <c r="W64" s="50"/>
      <c r="X64" s="50"/>
      <c r="Y64" s="50"/>
      <c r="Z64" s="50"/>
      <c r="AA64" s="50"/>
      <c r="AB64" s="50"/>
      <c r="AC64" s="50"/>
      <c r="AD64" s="50"/>
      <c r="AE64" s="50"/>
      <c r="AF64" s="50"/>
      <c r="AG64" s="50"/>
      <c r="AH64" s="50"/>
      <c r="AI64" s="50"/>
      <c r="AJ64" s="50"/>
      <c r="AK64" s="12"/>
    </row>
    <row r="65" spans="2:95">
      <c r="B65" s="13" t="s">
        <v>29</v>
      </c>
      <c r="C65" s="52"/>
      <c r="D65" s="57" t="s">
        <v>1</v>
      </c>
      <c r="E65" s="58"/>
      <c r="F65" s="59" t="s">
        <v>2</v>
      </c>
      <c r="G65" s="59"/>
      <c r="H65" s="14" t="s">
        <v>3</v>
      </c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AK65" s="13" t="s">
        <v>38</v>
      </c>
      <c r="AL65" s="52"/>
      <c r="AM65" s="57" t="s">
        <v>1</v>
      </c>
      <c r="AN65" s="58"/>
      <c r="AO65" s="59" t="s">
        <v>2</v>
      </c>
      <c r="AP65" s="59"/>
      <c r="AQ65" s="14" t="s">
        <v>3</v>
      </c>
      <c r="AR65" s="15"/>
      <c r="AS65" s="15"/>
      <c r="AT65" s="15"/>
      <c r="AU65" s="15"/>
      <c r="AV65" s="15"/>
      <c r="AW65" s="15"/>
      <c r="AX65" s="15"/>
      <c r="AY65" s="15"/>
      <c r="AZ65" s="15"/>
      <c r="BA65" s="15"/>
      <c r="BB65" s="15"/>
      <c r="BC65" s="15"/>
      <c r="BD65" s="15"/>
      <c r="BE65" s="15"/>
      <c r="BF65" s="15"/>
      <c r="BG65" s="15"/>
    </row>
    <row r="66" spans="2:95" ht="15" customHeight="1">
      <c r="B66" s="42" t="str">
        <f>IF(Vorrunde!C66=""," ",Vorrunde!C66)</f>
        <v>1. FC Heidenheim</v>
      </c>
      <c r="C66" s="43" t="str">
        <f>IF(Vorrunde!B66=""," ",Vorrunde!B66)</f>
        <v>Bayer Leverkusen</v>
      </c>
      <c r="D66" s="35"/>
      <c r="E66" s="36"/>
      <c r="F66" s="35"/>
      <c r="G66" s="36"/>
      <c r="H66" s="16" t="str">
        <f>IF(G66=""," ",CD66)</f>
        <v xml:space="preserve"> </v>
      </c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AG66" s="17"/>
      <c r="AH66" s="18"/>
      <c r="AK66" s="42" t="str">
        <f>IF(Vorrunde!AL66=""," ",Vorrunde!AL66)</f>
        <v>SC Freiburg</v>
      </c>
      <c r="AL66" s="43" t="str">
        <f>IF(Vorrunde!AK66=""," ",Vorrunde!AK66)</f>
        <v>Bayer Leverkusen</v>
      </c>
      <c r="AM66" s="35"/>
      <c r="AN66" s="36"/>
      <c r="AO66" s="35"/>
      <c r="AP66" s="36"/>
      <c r="AQ66" s="16" t="str">
        <f>IF(AP66=""," ",CQ66)</f>
        <v xml:space="preserve"> </v>
      </c>
      <c r="AR66" s="15"/>
      <c r="AS66" s="15"/>
      <c r="AT66" s="15"/>
      <c r="AU66" s="15"/>
      <c r="AV66" s="15"/>
      <c r="AW66" s="15"/>
      <c r="AX66" s="15"/>
      <c r="AY66" s="15"/>
      <c r="AZ66" s="15"/>
      <c r="BA66" s="15"/>
      <c r="BB66" s="15"/>
      <c r="BC66" s="15"/>
      <c r="BD66" s="15"/>
      <c r="BE66" s="15"/>
      <c r="BF66" s="15"/>
      <c r="BG66" s="15"/>
      <c r="BP66" s="17"/>
      <c r="BQ66" s="18"/>
      <c r="BS66" s="1">
        <f t="shared" ref="BS66:BS74" si="240">IF(D66&gt;E66,"1",3)</f>
        <v>3</v>
      </c>
      <c r="BT66" s="2" t="str">
        <f t="shared" ref="BT66:BT74" si="241">IF(D66=E66,"0",3)</f>
        <v>0</v>
      </c>
      <c r="BU66" s="3">
        <f t="shared" ref="BU66:BU74" si="242">IF(D66&lt;E66,"2",3)</f>
        <v>3</v>
      </c>
      <c r="BV66" s="1">
        <f t="shared" ref="BV66:BV74" si="243">IF(F66&gt;G66,"1",4)</f>
        <v>4</v>
      </c>
      <c r="BW66" s="2" t="str">
        <f t="shared" ref="BW66:BW74" si="244">IF(F66=G66,"0",4)</f>
        <v>0</v>
      </c>
      <c r="BX66" s="3">
        <f t="shared" ref="BX66:BX74" si="245">IF(F66&lt;G66,"2",4)</f>
        <v>4</v>
      </c>
      <c r="BY66" s="7">
        <f t="shared" ref="BY66:BY74" si="246">COUNTIF(D66,F66)</f>
        <v>0</v>
      </c>
      <c r="BZ66" s="8">
        <f t="shared" ref="BZ66:BZ74" si="247">COUNTIF(E66,G66)</f>
        <v>0</v>
      </c>
      <c r="CA66" s="6">
        <f t="shared" ref="CA66:CA74" si="248">COUNTIF(BS66:BU66,BV66)</f>
        <v>0</v>
      </c>
      <c r="CB66" s="2">
        <f t="shared" ref="CB66:CB74" si="249">COUNTIF(BS66:BU66,BW66)</f>
        <v>1</v>
      </c>
      <c r="CC66" s="4">
        <f t="shared" ref="CC66:CC74" si="250">COUNTIF(BS66:BU66,BX66)</f>
        <v>0</v>
      </c>
      <c r="CD66" s="5">
        <f t="shared" ref="CD66:CD74" si="251">(SUM(CA66:CC66)*3+BY66+BZ66)</f>
        <v>3</v>
      </c>
      <c r="CF66" s="1">
        <f t="shared" ref="CF66:CF74" si="252">IF(AM66&gt;AN66,"1",3)</f>
        <v>3</v>
      </c>
      <c r="CG66" s="2" t="str">
        <f t="shared" ref="CG66:CG74" si="253">IF(AM66=AN66,"0",3)</f>
        <v>0</v>
      </c>
      <c r="CH66" s="3">
        <f t="shared" ref="CH66:CH74" si="254">IF(AM66&lt;AN66,"2",3)</f>
        <v>3</v>
      </c>
      <c r="CI66" s="1">
        <f t="shared" ref="CI66:CI74" si="255">IF(AO66&gt;AP66,"1",4)</f>
        <v>4</v>
      </c>
      <c r="CJ66" s="2" t="str">
        <f t="shared" ref="CJ66:CJ74" si="256">IF(AO66=AP66,"0",4)</f>
        <v>0</v>
      </c>
      <c r="CK66" s="3">
        <f t="shared" ref="CK66:CK74" si="257">IF(AO66&lt;AP66,"2",4)</f>
        <v>4</v>
      </c>
      <c r="CL66" s="7">
        <f t="shared" ref="CL66:CL74" si="258">COUNTIF(AM66,AO66)</f>
        <v>0</v>
      </c>
      <c r="CM66" s="8">
        <f t="shared" ref="CM66:CM74" si="259">COUNTIF(AN66,AP66)</f>
        <v>0</v>
      </c>
      <c r="CN66" s="6">
        <f t="shared" ref="CN66:CN74" si="260">COUNTIF(CF66:CH66,CI66)</f>
        <v>0</v>
      </c>
      <c r="CO66" s="2">
        <f t="shared" ref="CO66:CO74" si="261">COUNTIF(CF66:CH66,CJ66)</f>
        <v>1</v>
      </c>
      <c r="CP66" s="4">
        <f t="shared" ref="CP66:CP74" si="262">COUNTIF(CF66:CH66,CK66)</f>
        <v>0</v>
      </c>
      <c r="CQ66" s="5">
        <f t="shared" ref="CQ66:CQ74" si="263">(SUM(CN66:CP66)*3+CL66+CM66)</f>
        <v>3</v>
      </c>
    </row>
    <row r="67" spans="2:95" ht="15" customHeight="1">
      <c r="B67" s="42" t="str">
        <f>IF(Vorrunde!C67=""," ",Vorrunde!C67)</f>
        <v>VfL Bochum</v>
      </c>
      <c r="C67" s="43" t="str">
        <f>IF(Vorrunde!B67=""," ",Vorrunde!B67)</f>
        <v>VfB Stuttgart</v>
      </c>
      <c r="D67" s="35"/>
      <c r="E67" s="36"/>
      <c r="F67" s="35"/>
      <c r="G67" s="36"/>
      <c r="H67" s="16" t="str">
        <f t="shared" ref="H67:H74" si="264">IF(G67=""," ",CD67)</f>
        <v xml:space="preserve"> </v>
      </c>
      <c r="I67" s="15">
        <f t="shared" ref="I67:I74" si="265">IF(D66=D67,10,0)</f>
        <v>10</v>
      </c>
      <c r="J67" s="15"/>
      <c r="K67" s="15"/>
      <c r="L67" s="15"/>
      <c r="M67" s="15"/>
      <c r="N67" s="15"/>
      <c r="O67" s="15"/>
      <c r="P67" s="15"/>
      <c r="Q67" s="15">
        <f t="shared" ref="Q67:Q74" si="266">IF((D66+E66)=(D67+E67),10,0)</f>
        <v>10</v>
      </c>
      <c r="R67" s="15"/>
      <c r="S67" s="15"/>
      <c r="T67" s="15"/>
      <c r="U67" s="15"/>
      <c r="V67" s="15"/>
      <c r="W67" s="15"/>
      <c r="X67" s="15"/>
      <c r="Y67" s="11">
        <f t="shared" ref="Y67:Y74" si="267">IF((I67+Q67)=20,10,0)</f>
        <v>10</v>
      </c>
      <c r="AG67" s="19">
        <f t="shared" ref="AG67:AG74" si="268">IF((Y67+Z67+AA67+AB67+AC67+AD67+AE67+AF67)&gt;20,10,0)</f>
        <v>0</v>
      </c>
      <c r="AH67" s="20" t="str">
        <f t="shared" ref="AH67:AH74" si="269">IF(E67=""," ",AG67)</f>
        <v xml:space="preserve"> </v>
      </c>
      <c r="AK67" s="42" t="str">
        <f>IF(Vorrunde!AL67=""," ",Vorrunde!AL67)</f>
        <v>FC St. Pauli</v>
      </c>
      <c r="AL67" s="43" t="str">
        <f>IF(Vorrunde!AK67=""," ",Vorrunde!AK67)</f>
        <v>VfB Stuttgart</v>
      </c>
      <c r="AM67" s="35"/>
      <c r="AN67" s="36"/>
      <c r="AO67" s="35"/>
      <c r="AP67" s="36"/>
      <c r="AQ67" s="16" t="str">
        <f t="shared" ref="AQ67:AQ74" si="270">IF(AP67=""," ",CQ67)</f>
        <v xml:space="preserve"> </v>
      </c>
      <c r="AR67" s="15">
        <f t="shared" ref="AR67:AR74" si="271">IF(AM66=AM67,10,0)</f>
        <v>10</v>
      </c>
      <c r="AS67" s="15"/>
      <c r="AT67" s="15"/>
      <c r="AU67" s="15"/>
      <c r="AV67" s="15"/>
      <c r="AW67" s="15"/>
      <c r="AX67" s="15"/>
      <c r="AY67" s="15"/>
      <c r="AZ67" s="15">
        <f t="shared" ref="AZ67:AZ74" si="272">IF((AM66+AN66)=(AM67+AN67),10,0)</f>
        <v>10</v>
      </c>
      <c r="BA67" s="15"/>
      <c r="BB67" s="15"/>
      <c r="BC67" s="15"/>
      <c r="BD67" s="15"/>
      <c r="BE67" s="15"/>
      <c r="BF67" s="15"/>
      <c r="BG67" s="15"/>
      <c r="BH67" s="11">
        <f t="shared" ref="BH67:BH74" si="273">IF((AR67+AZ67)=20,10,0)</f>
        <v>10</v>
      </c>
      <c r="BP67" s="19">
        <f t="shared" ref="BP67:BP74" si="274">IF((BH67+BI67+BJ67+BK67+BL67+BM67+BN67+BO67)&gt;20,10,0)</f>
        <v>0</v>
      </c>
      <c r="BQ67" s="20" t="str">
        <f t="shared" ref="BQ67:BQ74" si="275">IF(AN67=""," ",BP67)</f>
        <v xml:space="preserve"> </v>
      </c>
      <c r="BS67" s="1">
        <f t="shared" si="240"/>
        <v>3</v>
      </c>
      <c r="BT67" s="2" t="str">
        <f t="shared" si="241"/>
        <v>0</v>
      </c>
      <c r="BU67" s="3">
        <f t="shared" si="242"/>
        <v>3</v>
      </c>
      <c r="BV67" s="1">
        <f t="shared" si="243"/>
        <v>4</v>
      </c>
      <c r="BW67" s="2" t="str">
        <f t="shared" si="244"/>
        <v>0</v>
      </c>
      <c r="BX67" s="3">
        <f t="shared" si="245"/>
        <v>4</v>
      </c>
      <c r="BY67" s="7">
        <f t="shared" si="246"/>
        <v>0</v>
      </c>
      <c r="BZ67" s="8">
        <f t="shared" si="247"/>
        <v>0</v>
      </c>
      <c r="CA67" s="6">
        <f t="shared" si="248"/>
        <v>0</v>
      </c>
      <c r="CB67" s="2">
        <f t="shared" si="249"/>
        <v>1</v>
      </c>
      <c r="CC67" s="4">
        <f t="shared" si="250"/>
        <v>0</v>
      </c>
      <c r="CD67" s="5">
        <f t="shared" si="251"/>
        <v>3</v>
      </c>
      <c r="CF67" s="1">
        <f t="shared" si="252"/>
        <v>3</v>
      </c>
      <c r="CG67" s="2" t="str">
        <f t="shared" si="253"/>
        <v>0</v>
      </c>
      <c r="CH67" s="3">
        <f t="shared" si="254"/>
        <v>3</v>
      </c>
      <c r="CI67" s="1">
        <f t="shared" si="255"/>
        <v>4</v>
      </c>
      <c r="CJ67" s="2" t="str">
        <f t="shared" si="256"/>
        <v>0</v>
      </c>
      <c r="CK67" s="3">
        <f t="shared" si="257"/>
        <v>4</v>
      </c>
      <c r="CL67" s="7">
        <f t="shared" si="258"/>
        <v>0</v>
      </c>
      <c r="CM67" s="8">
        <f t="shared" si="259"/>
        <v>0</v>
      </c>
      <c r="CN67" s="6">
        <f t="shared" si="260"/>
        <v>0</v>
      </c>
      <c r="CO67" s="2">
        <f t="shared" si="261"/>
        <v>1</v>
      </c>
      <c r="CP67" s="4">
        <f t="shared" si="262"/>
        <v>0</v>
      </c>
      <c r="CQ67" s="5">
        <f t="shared" si="263"/>
        <v>3</v>
      </c>
    </row>
    <row r="68" spans="2:95" ht="15" customHeight="1">
      <c r="B68" s="42" t="str">
        <f>IF(Vorrunde!C68=""," ",Vorrunde!C68)</f>
        <v>FC Augsburg</v>
      </c>
      <c r="C68" s="43" t="str">
        <f>IF(Vorrunde!B68=""," ",Vorrunde!B68)</f>
        <v>Bayern München</v>
      </c>
      <c r="D68" s="35"/>
      <c r="E68" s="36"/>
      <c r="F68" s="35"/>
      <c r="G68" s="36"/>
      <c r="H68" s="16" t="str">
        <f t="shared" si="264"/>
        <v xml:space="preserve"> </v>
      </c>
      <c r="I68" s="15">
        <f t="shared" si="265"/>
        <v>10</v>
      </c>
      <c r="J68" s="15">
        <f t="shared" ref="J68:J74" si="276">IF(D66=D68,10,0)</f>
        <v>10</v>
      </c>
      <c r="K68" s="15"/>
      <c r="L68" s="15"/>
      <c r="M68" s="15"/>
      <c r="N68" s="15"/>
      <c r="O68" s="15"/>
      <c r="P68" s="15"/>
      <c r="Q68" s="15">
        <f t="shared" si="266"/>
        <v>10</v>
      </c>
      <c r="R68" s="15">
        <f t="shared" ref="R68:R74" si="277">IF((D66+E66)=(D68+E68),10,0)</f>
        <v>10</v>
      </c>
      <c r="S68" s="15"/>
      <c r="T68" s="15"/>
      <c r="U68" s="15"/>
      <c r="V68" s="15"/>
      <c r="W68" s="15"/>
      <c r="X68" s="15"/>
      <c r="Y68" s="11">
        <f t="shared" si="267"/>
        <v>10</v>
      </c>
      <c r="Z68" s="11">
        <f t="shared" ref="Z68:Z74" si="278">IF((J68+R68)=20,10,0)</f>
        <v>10</v>
      </c>
      <c r="AG68" s="19">
        <f t="shared" si="268"/>
        <v>0</v>
      </c>
      <c r="AH68" s="20" t="str">
        <f t="shared" si="269"/>
        <v xml:space="preserve"> </v>
      </c>
      <c r="AK68" s="42" t="str">
        <f>IF(Vorrunde!AL68=""," ",Vorrunde!AL68)</f>
        <v>RB Leipzig</v>
      </c>
      <c r="AL68" s="43" t="str">
        <f>IF(Vorrunde!AK68=""," ",Vorrunde!AK68)</f>
        <v>Bayern München</v>
      </c>
      <c r="AM68" s="35"/>
      <c r="AN68" s="36"/>
      <c r="AO68" s="35"/>
      <c r="AP68" s="36"/>
      <c r="AQ68" s="16" t="str">
        <f t="shared" si="270"/>
        <v xml:space="preserve"> </v>
      </c>
      <c r="AR68" s="15">
        <f t="shared" si="271"/>
        <v>10</v>
      </c>
      <c r="AS68" s="15">
        <f t="shared" ref="AS68:AS74" si="279">IF(AM66=AM68,10,0)</f>
        <v>10</v>
      </c>
      <c r="AT68" s="15"/>
      <c r="AU68" s="15"/>
      <c r="AV68" s="15"/>
      <c r="AW68" s="15"/>
      <c r="AX68" s="15"/>
      <c r="AY68" s="15"/>
      <c r="AZ68" s="15">
        <f t="shared" si="272"/>
        <v>10</v>
      </c>
      <c r="BA68" s="15">
        <f t="shared" ref="BA68:BA74" si="280">IF((AM66+AN66)=(AM68+AN68),10,0)</f>
        <v>10</v>
      </c>
      <c r="BB68" s="15"/>
      <c r="BC68" s="15"/>
      <c r="BD68" s="15"/>
      <c r="BE68" s="15"/>
      <c r="BF68" s="15"/>
      <c r="BG68" s="15"/>
      <c r="BH68" s="11">
        <f t="shared" si="273"/>
        <v>10</v>
      </c>
      <c r="BI68" s="11">
        <f t="shared" ref="BI68:BI74" si="281">IF((AS68+BA68)=20,10,0)</f>
        <v>10</v>
      </c>
      <c r="BP68" s="19">
        <f t="shared" si="274"/>
        <v>0</v>
      </c>
      <c r="BQ68" s="20" t="str">
        <f t="shared" si="275"/>
        <v xml:space="preserve"> </v>
      </c>
      <c r="BS68" s="1">
        <f t="shared" si="240"/>
        <v>3</v>
      </c>
      <c r="BT68" s="2" t="str">
        <f t="shared" si="241"/>
        <v>0</v>
      </c>
      <c r="BU68" s="3">
        <f t="shared" si="242"/>
        <v>3</v>
      </c>
      <c r="BV68" s="1">
        <f t="shared" si="243"/>
        <v>4</v>
      </c>
      <c r="BW68" s="2" t="str">
        <f t="shared" si="244"/>
        <v>0</v>
      </c>
      <c r="BX68" s="3">
        <f t="shared" si="245"/>
        <v>4</v>
      </c>
      <c r="BY68" s="7">
        <f t="shared" si="246"/>
        <v>0</v>
      </c>
      <c r="BZ68" s="8">
        <f t="shared" si="247"/>
        <v>0</v>
      </c>
      <c r="CA68" s="6">
        <f t="shared" si="248"/>
        <v>0</v>
      </c>
      <c r="CB68" s="2">
        <f t="shared" si="249"/>
        <v>1</v>
      </c>
      <c r="CC68" s="4">
        <f t="shared" si="250"/>
        <v>0</v>
      </c>
      <c r="CD68" s="5">
        <f t="shared" si="251"/>
        <v>3</v>
      </c>
      <c r="CF68" s="1">
        <f t="shared" si="252"/>
        <v>3</v>
      </c>
      <c r="CG68" s="2" t="str">
        <f t="shared" si="253"/>
        <v>0</v>
      </c>
      <c r="CH68" s="3">
        <f t="shared" si="254"/>
        <v>3</v>
      </c>
      <c r="CI68" s="1">
        <f t="shared" si="255"/>
        <v>4</v>
      </c>
      <c r="CJ68" s="2" t="str">
        <f t="shared" si="256"/>
        <v>0</v>
      </c>
      <c r="CK68" s="3">
        <f t="shared" si="257"/>
        <v>4</v>
      </c>
      <c r="CL68" s="7">
        <f t="shared" si="258"/>
        <v>0</v>
      </c>
      <c r="CM68" s="8">
        <f t="shared" si="259"/>
        <v>0</v>
      </c>
      <c r="CN68" s="6">
        <f t="shared" si="260"/>
        <v>0</v>
      </c>
      <c r="CO68" s="2">
        <f t="shared" si="261"/>
        <v>1</v>
      </c>
      <c r="CP68" s="4">
        <f t="shared" si="262"/>
        <v>0</v>
      </c>
      <c r="CQ68" s="5">
        <f t="shared" si="263"/>
        <v>3</v>
      </c>
    </row>
    <row r="69" spans="2:95" ht="15" customHeight="1">
      <c r="B69" s="42" t="str">
        <f>IF(Vorrunde!C69=""," ",Vorrunde!C69)</f>
        <v>SC Freiburg</v>
      </c>
      <c r="C69" s="43" t="str">
        <f>IF(Vorrunde!B69=""," ",Vorrunde!B69)</f>
        <v>Bor. Dortmund</v>
      </c>
      <c r="D69" s="35"/>
      <c r="E69" s="36"/>
      <c r="F69" s="35"/>
      <c r="G69" s="36"/>
      <c r="H69" s="16" t="str">
        <f t="shared" si="264"/>
        <v xml:space="preserve"> </v>
      </c>
      <c r="I69" s="15">
        <f t="shared" si="265"/>
        <v>10</v>
      </c>
      <c r="J69" s="15">
        <f t="shared" si="276"/>
        <v>10</v>
      </c>
      <c r="K69" s="15">
        <f t="shared" ref="K69:K74" si="282">IF(D66=D69,10,0)</f>
        <v>10</v>
      </c>
      <c r="L69" s="15"/>
      <c r="M69" s="15"/>
      <c r="N69" s="15"/>
      <c r="O69" s="15"/>
      <c r="P69" s="15"/>
      <c r="Q69" s="15">
        <f t="shared" si="266"/>
        <v>10</v>
      </c>
      <c r="R69" s="15">
        <f t="shared" si="277"/>
        <v>10</v>
      </c>
      <c r="S69" s="15">
        <f t="shared" ref="S69:S74" si="283">IF((D66+E66)=(D69+E69),10,0)</f>
        <v>10</v>
      </c>
      <c r="T69" s="15"/>
      <c r="U69" s="15"/>
      <c r="V69" s="15"/>
      <c r="W69" s="15"/>
      <c r="X69" s="15"/>
      <c r="Y69" s="11">
        <f t="shared" si="267"/>
        <v>10</v>
      </c>
      <c r="Z69" s="11">
        <f t="shared" si="278"/>
        <v>10</v>
      </c>
      <c r="AA69" s="11">
        <f t="shared" ref="AA69:AA74" si="284">IF((K69+S69)=20,10,0)</f>
        <v>10</v>
      </c>
      <c r="AG69" s="19">
        <f t="shared" si="268"/>
        <v>10</v>
      </c>
      <c r="AH69" s="20" t="str">
        <f t="shared" si="269"/>
        <v xml:space="preserve"> </v>
      </c>
      <c r="AK69" s="42" t="str">
        <f>IF(Vorrunde!AL69=""," ",Vorrunde!AL69)</f>
        <v>FSV Mainz 05</v>
      </c>
      <c r="AL69" s="43" t="str">
        <f>IF(Vorrunde!AK69=""," ",Vorrunde!AK69)</f>
        <v>Eintracht Frankfurt</v>
      </c>
      <c r="AM69" s="35"/>
      <c r="AN69" s="36"/>
      <c r="AO69" s="35"/>
      <c r="AP69" s="36"/>
      <c r="AQ69" s="16" t="str">
        <f t="shared" si="270"/>
        <v xml:space="preserve"> </v>
      </c>
      <c r="AR69" s="15">
        <f t="shared" si="271"/>
        <v>10</v>
      </c>
      <c r="AS69" s="15">
        <f t="shared" si="279"/>
        <v>10</v>
      </c>
      <c r="AT69" s="15">
        <f t="shared" ref="AT69:AT74" si="285">IF(AM66=AM69,10,0)</f>
        <v>10</v>
      </c>
      <c r="AU69" s="15"/>
      <c r="AV69" s="15"/>
      <c r="AW69" s="15"/>
      <c r="AX69" s="15"/>
      <c r="AY69" s="15"/>
      <c r="AZ69" s="15">
        <f t="shared" si="272"/>
        <v>10</v>
      </c>
      <c r="BA69" s="15">
        <f t="shared" si="280"/>
        <v>10</v>
      </c>
      <c r="BB69" s="15">
        <f t="shared" ref="BB69:BB74" si="286">IF((AM66+AN66)=(AM69+AN69),10,0)</f>
        <v>10</v>
      </c>
      <c r="BC69" s="15"/>
      <c r="BD69" s="15"/>
      <c r="BE69" s="15"/>
      <c r="BF69" s="15"/>
      <c r="BG69" s="15"/>
      <c r="BH69" s="11">
        <f t="shared" si="273"/>
        <v>10</v>
      </c>
      <c r="BI69" s="11">
        <f t="shared" si="281"/>
        <v>10</v>
      </c>
      <c r="BJ69" s="11">
        <f t="shared" ref="BJ69:BJ74" si="287">IF((AT69+BB69)=20,10,0)</f>
        <v>10</v>
      </c>
      <c r="BP69" s="19">
        <f t="shared" si="274"/>
        <v>10</v>
      </c>
      <c r="BQ69" s="20" t="str">
        <f t="shared" si="275"/>
        <v xml:space="preserve"> </v>
      </c>
      <c r="BS69" s="1">
        <f t="shared" si="240"/>
        <v>3</v>
      </c>
      <c r="BT69" s="2" t="str">
        <f t="shared" si="241"/>
        <v>0</v>
      </c>
      <c r="BU69" s="3">
        <f t="shared" si="242"/>
        <v>3</v>
      </c>
      <c r="BV69" s="1">
        <f t="shared" si="243"/>
        <v>4</v>
      </c>
      <c r="BW69" s="2" t="str">
        <f t="shared" si="244"/>
        <v>0</v>
      </c>
      <c r="BX69" s="3">
        <f t="shared" si="245"/>
        <v>4</v>
      </c>
      <c r="BY69" s="7">
        <f t="shared" si="246"/>
        <v>0</v>
      </c>
      <c r="BZ69" s="8">
        <f t="shared" si="247"/>
        <v>0</v>
      </c>
      <c r="CA69" s="6">
        <f t="shared" si="248"/>
        <v>0</v>
      </c>
      <c r="CB69" s="2">
        <f t="shared" si="249"/>
        <v>1</v>
      </c>
      <c r="CC69" s="4">
        <f t="shared" si="250"/>
        <v>0</v>
      </c>
      <c r="CD69" s="5">
        <f t="shared" si="251"/>
        <v>3</v>
      </c>
      <c r="CF69" s="1">
        <f t="shared" si="252"/>
        <v>3</v>
      </c>
      <c r="CG69" s="2" t="str">
        <f t="shared" si="253"/>
        <v>0</v>
      </c>
      <c r="CH69" s="3">
        <f t="shared" si="254"/>
        <v>3</v>
      </c>
      <c r="CI69" s="1">
        <f t="shared" si="255"/>
        <v>4</v>
      </c>
      <c r="CJ69" s="2" t="str">
        <f t="shared" si="256"/>
        <v>0</v>
      </c>
      <c r="CK69" s="3">
        <f t="shared" si="257"/>
        <v>4</v>
      </c>
      <c r="CL69" s="7">
        <f t="shared" si="258"/>
        <v>0</v>
      </c>
      <c r="CM69" s="8">
        <f t="shared" si="259"/>
        <v>0</v>
      </c>
      <c r="CN69" s="6">
        <f t="shared" si="260"/>
        <v>0</v>
      </c>
      <c r="CO69" s="2">
        <f t="shared" si="261"/>
        <v>1</v>
      </c>
      <c r="CP69" s="4">
        <f t="shared" si="262"/>
        <v>0</v>
      </c>
      <c r="CQ69" s="5">
        <f t="shared" si="263"/>
        <v>3</v>
      </c>
    </row>
    <row r="70" spans="2:95" ht="15" customHeight="1">
      <c r="B70" s="42" t="str">
        <f>IF(Vorrunde!C70=""," ",Vorrunde!C70)</f>
        <v>Werder Bremen</v>
      </c>
      <c r="C70" s="43" t="str">
        <f>IF(Vorrunde!B70=""," ",Vorrunde!B70)</f>
        <v>Eintracht Frankfurt</v>
      </c>
      <c r="D70" s="35"/>
      <c r="E70" s="36"/>
      <c r="F70" s="35"/>
      <c r="G70" s="36"/>
      <c r="H70" s="16" t="str">
        <f t="shared" si="264"/>
        <v xml:space="preserve"> </v>
      </c>
      <c r="I70" s="15">
        <f t="shared" si="265"/>
        <v>10</v>
      </c>
      <c r="J70" s="15">
        <f t="shared" si="276"/>
        <v>10</v>
      </c>
      <c r="K70" s="15">
        <f t="shared" si="282"/>
        <v>10</v>
      </c>
      <c r="L70" s="15">
        <f>IF(D66=D70,10,0)</f>
        <v>10</v>
      </c>
      <c r="M70" s="15"/>
      <c r="N70" s="15"/>
      <c r="O70" s="15"/>
      <c r="P70" s="15"/>
      <c r="Q70" s="15">
        <f t="shared" si="266"/>
        <v>10</v>
      </c>
      <c r="R70" s="15">
        <f t="shared" si="277"/>
        <v>10</v>
      </c>
      <c r="S70" s="15">
        <f t="shared" si="283"/>
        <v>10</v>
      </c>
      <c r="T70" s="15">
        <f>IF((D66+E66)=(D70+E70),10,0)</f>
        <v>10</v>
      </c>
      <c r="U70" s="15"/>
      <c r="V70" s="15"/>
      <c r="W70" s="15"/>
      <c r="X70" s="15"/>
      <c r="Y70" s="11">
        <f t="shared" si="267"/>
        <v>10</v>
      </c>
      <c r="Z70" s="11">
        <f t="shared" si="278"/>
        <v>10</v>
      </c>
      <c r="AA70" s="11">
        <f t="shared" si="284"/>
        <v>10</v>
      </c>
      <c r="AB70" s="11">
        <f>IF((L70+T70)=20,10,0)</f>
        <v>10</v>
      </c>
      <c r="AG70" s="19">
        <f t="shared" si="268"/>
        <v>10</v>
      </c>
      <c r="AH70" s="20" t="str">
        <f t="shared" si="269"/>
        <v xml:space="preserve"> </v>
      </c>
      <c r="AK70" s="42" t="str">
        <f>IF(Vorrunde!AL70=""," ",Vorrunde!AL70)</f>
        <v>Mönchengladbach</v>
      </c>
      <c r="AL70" s="43" t="str">
        <f>IF(Vorrunde!AK70=""," ",Vorrunde!AK70)</f>
        <v>TSG Hoffenheim</v>
      </c>
      <c r="AM70" s="35"/>
      <c r="AN70" s="36"/>
      <c r="AO70" s="35"/>
      <c r="AP70" s="36"/>
      <c r="AQ70" s="16" t="str">
        <f t="shared" si="270"/>
        <v xml:space="preserve"> </v>
      </c>
      <c r="AR70" s="15">
        <f t="shared" si="271"/>
        <v>10</v>
      </c>
      <c r="AS70" s="15">
        <f t="shared" si="279"/>
        <v>10</v>
      </c>
      <c r="AT70" s="15">
        <f t="shared" si="285"/>
        <v>10</v>
      </c>
      <c r="AU70" s="15">
        <f>IF(AM66=AM70,10,0)</f>
        <v>10</v>
      </c>
      <c r="AV70" s="15"/>
      <c r="AW70" s="15"/>
      <c r="AX70" s="15"/>
      <c r="AY70" s="15"/>
      <c r="AZ70" s="15">
        <f t="shared" si="272"/>
        <v>10</v>
      </c>
      <c r="BA70" s="15">
        <f t="shared" si="280"/>
        <v>10</v>
      </c>
      <c r="BB70" s="15">
        <f t="shared" si="286"/>
        <v>10</v>
      </c>
      <c r="BC70" s="15">
        <f>IF((AM66+AN66)=(AM70+AN70),10,0)</f>
        <v>10</v>
      </c>
      <c r="BD70" s="15"/>
      <c r="BE70" s="15"/>
      <c r="BF70" s="15"/>
      <c r="BG70" s="15"/>
      <c r="BH70" s="11">
        <f t="shared" si="273"/>
        <v>10</v>
      </c>
      <c r="BI70" s="11">
        <f t="shared" si="281"/>
        <v>10</v>
      </c>
      <c r="BJ70" s="11">
        <f t="shared" si="287"/>
        <v>10</v>
      </c>
      <c r="BK70" s="11">
        <f>IF((AU70+BC70)=20,10,0)</f>
        <v>10</v>
      </c>
      <c r="BP70" s="19">
        <f t="shared" si="274"/>
        <v>10</v>
      </c>
      <c r="BQ70" s="20" t="str">
        <f t="shared" si="275"/>
        <v xml:space="preserve"> </v>
      </c>
      <c r="BS70" s="1">
        <f t="shared" si="240"/>
        <v>3</v>
      </c>
      <c r="BT70" s="2" t="str">
        <f t="shared" si="241"/>
        <v>0</v>
      </c>
      <c r="BU70" s="3">
        <f t="shared" si="242"/>
        <v>3</v>
      </c>
      <c r="BV70" s="1">
        <f t="shared" si="243"/>
        <v>4</v>
      </c>
      <c r="BW70" s="2" t="str">
        <f t="shared" si="244"/>
        <v>0</v>
      </c>
      <c r="BX70" s="3">
        <f t="shared" si="245"/>
        <v>4</v>
      </c>
      <c r="BY70" s="7">
        <f t="shared" si="246"/>
        <v>0</v>
      </c>
      <c r="BZ70" s="8">
        <f t="shared" si="247"/>
        <v>0</v>
      </c>
      <c r="CA70" s="6">
        <f t="shared" si="248"/>
        <v>0</v>
      </c>
      <c r="CB70" s="2">
        <f t="shared" si="249"/>
        <v>1</v>
      </c>
      <c r="CC70" s="4">
        <f t="shared" si="250"/>
        <v>0</v>
      </c>
      <c r="CD70" s="5">
        <f t="shared" si="251"/>
        <v>3</v>
      </c>
      <c r="CF70" s="1">
        <f t="shared" si="252"/>
        <v>3</v>
      </c>
      <c r="CG70" s="2" t="str">
        <f t="shared" si="253"/>
        <v>0</v>
      </c>
      <c r="CH70" s="3">
        <f t="shared" si="254"/>
        <v>3</v>
      </c>
      <c r="CI70" s="1">
        <f t="shared" si="255"/>
        <v>4</v>
      </c>
      <c r="CJ70" s="2" t="str">
        <f t="shared" si="256"/>
        <v>0</v>
      </c>
      <c r="CK70" s="3">
        <f t="shared" si="257"/>
        <v>4</v>
      </c>
      <c r="CL70" s="7">
        <f t="shared" si="258"/>
        <v>0</v>
      </c>
      <c r="CM70" s="8">
        <f t="shared" si="259"/>
        <v>0</v>
      </c>
      <c r="CN70" s="6">
        <f t="shared" si="260"/>
        <v>0</v>
      </c>
      <c r="CO70" s="2">
        <f t="shared" si="261"/>
        <v>1</v>
      </c>
      <c r="CP70" s="4">
        <f t="shared" si="262"/>
        <v>0</v>
      </c>
      <c r="CQ70" s="5">
        <f t="shared" si="263"/>
        <v>3</v>
      </c>
    </row>
    <row r="71" spans="2:95" ht="15" customHeight="1">
      <c r="B71" s="42" t="str">
        <f>IF(Vorrunde!C71=""," ",Vorrunde!C71)</f>
        <v>RBLeipzig</v>
      </c>
      <c r="C71" s="43" t="str">
        <f>IF(Vorrunde!B71=""," ",Vorrunde!B71)</f>
        <v>TSG Hoffenheim</v>
      </c>
      <c r="D71" s="35"/>
      <c r="E71" s="36"/>
      <c r="F71" s="35"/>
      <c r="G71" s="36"/>
      <c r="H71" s="16" t="str">
        <f t="shared" si="264"/>
        <v xml:space="preserve"> </v>
      </c>
      <c r="I71" s="15">
        <f t="shared" si="265"/>
        <v>10</v>
      </c>
      <c r="J71" s="15">
        <f t="shared" si="276"/>
        <v>10</v>
      </c>
      <c r="K71" s="15">
        <f t="shared" si="282"/>
        <v>10</v>
      </c>
      <c r="L71" s="15">
        <f>IF(D67=D71,10,0)</f>
        <v>10</v>
      </c>
      <c r="M71" s="15">
        <f>IF(D66=D71,10,0)</f>
        <v>10</v>
      </c>
      <c r="N71" s="15"/>
      <c r="O71" s="15"/>
      <c r="P71" s="15"/>
      <c r="Q71" s="15">
        <f t="shared" si="266"/>
        <v>10</v>
      </c>
      <c r="R71" s="15">
        <f t="shared" si="277"/>
        <v>10</v>
      </c>
      <c r="S71" s="15">
        <f t="shared" si="283"/>
        <v>10</v>
      </c>
      <c r="T71" s="15">
        <f>IF((D67+E67)=(D71+E71),10,0)</f>
        <v>10</v>
      </c>
      <c r="U71" s="15">
        <f>IF((D66+E66)=(D71+E71),10,0)</f>
        <v>10</v>
      </c>
      <c r="V71" s="15"/>
      <c r="W71" s="15"/>
      <c r="X71" s="15"/>
      <c r="Y71" s="11">
        <f t="shared" si="267"/>
        <v>10</v>
      </c>
      <c r="Z71" s="11">
        <f t="shared" si="278"/>
        <v>10</v>
      </c>
      <c r="AA71" s="11">
        <f t="shared" si="284"/>
        <v>10</v>
      </c>
      <c r="AB71" s="11">
        <f>IF((L71+T71)=20,10,0)</f>
        <v>10</v>
      </c>
      <c r="AC71" s="11">
        <f>IF((M71+U71)=20,10,0)</f>
        <v>10</v>
      </c>
      <c r="AG71" s="19">
        <f t="shared" si="268"/>
        <v>10</v>
      </c>
      <c r="AH71" s="20" t="str">
        <f t="shared" si="269"/>
        <v xml:space="preserve"> </v>
      </c>
      <c r="AK71" s="42" t="str">
        <f>IF(Vorrunde!AL71=""," ",Vorrunde!AL71)</f>
        <v>1. FC Union Berlin</v>
      </c>
      <c r="AL71" s="43" t="str">
        <f>IF(Vorrunde!AK71=""," ",Vorrunde!AK71)</f>
        <v>Werder Bremen</v>
      </c>
      <c r="AM71" s="35"/>
      <c r="AN71" s="36"/>
      <c r="AO71" s="35"/>
      <c r="AP71" s="36"/>
      <c r="AQ71" s="16" t="str">
        <f t="shared" si="270"/>
        <v xml:space="preserve"> </v>
      </c>
      <c r="AR71" s="15">
        <f t="shared" si="271"/>
        <v>10</v>
      </c>
      <c r="AS71" s="15">
        <f t="shared" si="279"/>
        <v>10</v>
      </c>
      <c r="AT71" s="15">
        <f t="shared" si="285"/>
        <v>10</v>
      </c>
      <c r="AU71" s="15">
        <f>IF(AM67=AM71,10,0)</f>
        <v>10</v>
      </c>
      <c r="AV71" s="15">
        <f>IF(AM66=AM71,10,0)</f>
        <v>10</v>
      </c>
      <c r="AW71" s="15"/>
      <c r="AX71" s="15"/>
      <c r="AY71" s="15"/>
      <c r="AZ71" s="15">
        <f t="shared" si="272"/>
        <v>10</v>
      </c>
      <c r="BA71" s="15">
        <f t="shared" si="280"/>
        <v>10</v>
      </c>
      <c r="BB71" s="15">
        <f t="shared" si="286"/>
        <v>10</v>
      </c>
      <c r="BC71" s="15">
        <f>IF((AM67+AN67)=(AM71+AN71),10,0)</f>
        <v>10</v>
      </c>
      <c r="BD71" s="15">
        <f>IF((AM66+AN66)=(AM71+AN71),10,0)</f>
        <v>10</v>
      </c>
      <c r="BE71" s="15"/>
      <c r="BF71" s="15"/>
      <c r="BG71" s="15"/>
      <c r="BH71" s="11">
        <f t="shared" si="273"/>
        <v>10</v>
      </c>
      <c r="BI71" s="11">
        <f t="shared" si="281"/>
        <v>10</v>
      </c>
      <c r="BJ71" s="11">
        <f t="shared" si="287"/>
        <v>10</v>
      </c>
      <c r="BK71" s="11">
        <f>IF((AU71+BC71)=20,10,0)</f>
        <v>10</v>
      </c>
      <c r="BL71" s="11">
        <f>IF((AV71+BD71)=20,10,0)</f>
        <v>10</v>
      </c>
      <c r="BP71" s="19">
        <f t="shared" si="274"/>
        <v>10</v>
      </c>
      <c r="BQ71" s="20" t="str">
        <f t="shared" si="275"/>
        <v xml:space="preserve"> </v>
      </c>
      <c r="BS71" s="1">
        <f t="shared" si="240"/>
        <v>3</v>
      </c>
      <c r="BT71" s="2" t="str">
        <f t="shared" si="241"/>
        <v>0</v>
      </c>
      <c r="BU71" s="3">
        <f t="shared" si="242"/>
        <v>3</v>
      </c>
      <c r="BV71" s="1">
        <f t="shared" si="243"/>
        <v>4</v>
      </c>
      <c r="BW71" s="2" t="str">
        <f t="shared" si="244"/>
        <v>0</v>
      </c>
      <c r="BX71" s="3">
        <f t="shared" si="245"/>
        <v>4</v>
      </c>
      <c r="BY71" s="7">
        <f t="shared" si="246"/>
        <v>0</v>
      </c>
      <c r="BZ71" s="8">
        <f t="shared" si="247"/>
        <v>0</v>
      </c>
      <c r="CA71" s="6">
        <f t="shared" si="248"/>
        <v>0</v>
      </c>
      <c r="CB71" s="2">
        <f t="shared" si="249"/>
        <v>1</v>
      </c>
      <c r="CC71" s="4">
        <f t="shared" si="250"/>
        <v>0</v>
      </c>
      <c r="CD71" s="5">
        <f t="shared" si="251"/>
        <v>3</v>
      </c>
      <c r="CF71" s="1">
        <f t="shared" si="252"/>
        <v>3</v>
      </c>
      <c r="CG71" s="2" t="str">
        <f t="shared" si="253"/>
        <v>0</v>
      </c>
      <c r="CH71" s="3">
        <f t="shared" si="254"/>
        <v>3</v>
      </c>
      <c r="CI71" s="1">
        <f t="shared" si="255"/>
        <v>4</v>
      </c>
      <c r="CJ71" s="2" t="str">
        <f t="shared" si="256"/>
        <v>0</v>
      </c>
      <c r="CK71" s="3">
        <f t="shared" si="257"/>
        <v>4</v>
      </c>
      <c r="CL71" s="7">
        <f t="shared" si="258"/>
        <v>0</v>
      </c>
      <c r="CM71" s="8">
        <f t="shared" si="259"/>
        <v>0</v>
      </c>
      <c r="CN71" s="6">
        <f t="shared" si="260"/>
        <v>0</v>
      </c>
      <c r="CO71" s="2">
        <f t="shared" si="261"/>
        <v>1</v>
      </c>
      <c r="CP71" s="4">
        <f t="shared" si="262"/>
        <v>0</v>
      </c>
      <c r="CQ71" s="5">
        <f t="shared" si="263"/>
        <v>3</v>
      </c>
    </row>
    <row r="72" spans="2:95" ht="15" customHeight="1">
      <c r="B72" s="42" t="str">
        <f>IF(Vorrunde!C72=""," ",Vorrunde!C72)</f>
        <v>1. FC Union Berlin</v>
      </c>
      <c r="C72" s="43" t="str">
        <f>IF(Vorrunde!B72=""," ",Vorrunde!B72)</f>
        <v>VfL Wolfsburg</v>
      </c>
      <c r="D72" s="35"/>
      <c r="E72" s="36"/>
      <c r="F72" s="35"/>
      <c r="G72" s="36"/>
      <c r="H72" s="16" t="str">
        <f t="shared" si="264"/>
        <v xml:space="preserve"> </v>
      </c>
      <c r="I72" s="15">
        <f t="shared" si="265"/>
        <v>10</v>
      </c>
      <c r="J72" s="15">
        <f t="shared" si="276"/>
        <v>10</v>
      </c>
      <c r="K72" s="15">
        <f t="shared" si="282"/>
        <v>10</v>
      </c>
      <c r="L72" s="15">
        <f>IF(D68=D72,10,0)</f>
        <v>10</v>
      </c>
      <c r="M72" s="15">
        <f>IF(D67=D72,10,0)</f>
        <v>10</v>
      </c>
      <c r="N72" s="15">
        <f>IF(D66=D72,10,0)</f>
        <v>10</v>
      </c>
      <c r="O72" s="15"/>
      <c r="P72" s="15"/>
      <c r="Q72" s="15">
        <f t="shared" si="266"/>
        <v>10</v>
      </c>
      <c r="R72" s="15">
        <f t="shared" si="277"/>
        <v>10</v>
      </c>
      <c r="S72" s="15">
        <f t="shared" si="283"/>
        <v>10</v>
      </c>
      <c r="T72" s="15">
        <f>IF((D68+E68)=(D72+E72),10,0)</f>
        <v>10</v>
      </c>
      <c r="U72" s="15">
        <f>IF((D67+E67)=(D72+E72),10,0)</f>
        <v>10</v>
      </c>
      <c r="V72" s="15">
        <f>IF((D66+E66)=(D72+E72),10,0)</f>
        <v>10</v>
      </c>
      <c r="W72" s="15"/>
      <c r="X72" s="15"/>
      <c r="Y72" s="11">
        <f t="shared" si="267"/>
        <v>10</v>
      </c>
      <c r="Z72" s="11">
        <f t="shared" si="278"/>
        <v>10</v>
      </c>
      <c r="AA72" s="11">
        <f t="shared" si="284"/>
        <v>10</v>
      </c>
      <c r="AB72" s="11">
        <f>IF((L72+T72)=20,10,0)</f>
        <v>10</v>
      </c>
      <c r="AC72" s="11">
        <f>IF((M72+U72)=20,10,0)</f>
        <v>10</v>
      </c>
      <c r="AD72" s="11">
        <f>IF((N72+V72)=20,10,0)</f>
        <v>10</v>
      </c>
      <c r="AG72" s="19">
        <f t="shared" si="268"/>
        <v>10</v>
      </c>
      <c r="AH72" s="20" t="str">
        <f t="shared" si="269"/>
        <v xml:space="preserve"> </v>
      </c>
      <c r="AK72" s="42" t="str">
        <f>IF(Vorrunde!AL72=""," ",Vorrunde!AL72)</f>
        <v>Bor. Dortmund</v>
      </c>
      <c r="AL72" s="43" t="str">
        <f>IF(Vorrunde!AK72=""," ",Vorrunde!AK72)</f>
        <v>VfL Wolfsburg</v>
      </c>
      <c r="AM72" s="35"/>
      <c r="AN72" s="36"/>
      <c r="AO72" s="35"/>
      <c r="AP72" s="36"/>
      <c r="AQ72" s="16" t="str">
        <f t="shared" si="270"/>
        <v xml:space="preserve"> </v>
      </c>
      <c r="AR72" s="15">
        <f t="shared" si="271"/>
        <v>10</v>
      </c>
      <c r="AS72" s="15">
        <f t="shared" si="279"/>
        <v>10</v>
      </c>
      <c r="AT72" s="15">
        <f t="shared" si="285"/>
        <v>10</v>
      </c>
      <c r="AU72" s="15">
        <f>IF(AM68=AM72,10,0)</f>
        <v>10</v>
      </c>
      <c r="AV72" s="15">
        <f>IF(AM67=AM72,10,0)</f>
        <v>10</v>
      </c>
      <c r="AW72" s="15">
        <f>IF(AM66=AM72,10,0)</f>
        <v>10</v>
      </c>
      <c r="AX72" s="15"/>
      <c r="AY72" s="15"/>
      <c r="AZ72" s="15">
        <f t="shared" si="272"/>
        <v>10</v>
      </c>
      <c r="BA72" s="15">
        <f t="shared" si="280"/>
        <v>10</v>
      </c>
      <c r="BB72" s="15">
        <f t="shared" si="286"/>
        <v>10</v>
      </c>
      <c r="BC72" s="15">
        <f>IF((AM68+AN68)=(AM72+AN72),10,0)</f>
        <v>10</v>
      </c>
      <c r="BD72" s="15">
        <f>IF((AM67+AN67)=(AM72+AN72),10,0)</f>
        <v>10</v>
      </c>
      <c r="BE72" s="15">
        <f>IF((AM66+AN66)=(AM72+AN72),10,0)</f>
        <v>10</v>
      </c>
      <c r="BF72" s="15"/>
      <c r="BG72" s="15"/>
      <c r="BH72" s="11">
        <f t="shared" si="273"/>
        <v>10</v>
      </c>
      <c r="BI72" s="11">
        <f t="shared" si="281"/>
        <v>10</v>
      </c>
      <c r="BJ72" s="11">
        <f t="shared" si="287"/>
        <v>10</v>
      </c>
      <c r="BK72" s="11">
        <f>IF((AU72+BC72)=20,10,0)</f>
        <v>10</v>
      </c>
      <c r="BL72" s="11">
        <f>IF((AV72+BD72)=20,10,0)</f>
        <v>10</v>
      </c>
      <c r="BM72" s="11">
        <f>IF((AW72+BE72)=20,10,0)</f>
        <v>10</v>
      </c>
      <c r="BP72" s="19">
        <f t="shared" si="274"/>
        <v>10</v>
      </c>
      <c r="BQ72" s="20" t="str">
        <f t="shared" si="275"/>
        <v xml:space="preserve"> </v>
      </c>
      <c r="BS72" s="1">
        <f t="shared" si="240"/>
        <v>3</v>
      </c>
      <c r="BT72" s="2" t="str">
        <f t="shared" si="241"/>
        <v>0</v>
      </c>
      <c r="BU72" s="3">
        <f t="shared" si="242"/>
        <v>3</v>
      </c>
      <c r="BV72" s="1">
        <f t="shared" si="243"/>
        <v>4</v>
      </c>
      <c r="BW72" s="2" t="str">
        <f t="shared" si="244"/>
        <v>0</v>
      </c>
      <c r="BX72" s="3">
        <f t="shared" si="245"/>
        <v>4</v>
      </c>
      <c r="BY72" s="7">
        <f t="shared" si="246"/>
        <v>0</v>
      </c>
      <c r="BZ72" s="8">
        <f t="shared" si="247"/>
        <v>0</v>
      </c>
      <c r="CA72" s="6">
        <f t="shared" si="248"/>
        <v>0</v>
      </c>
      <c r="CB72" s="2">
        <f t="shared" si="249"/>
        <v>1</v>
      </c>
      <c r="CC72" s="4">
        <f t="shared" si="250"/>
        <v>0</v>
      </c>
      <c r="CD72" s="5">
        <f t="shared" si="251"/>
        <v>3</v>
      </c>
      <c r="CF72" s="1">
        <f t="shared" si="252"/>
        <v>3</v>
      </c>
      <c r="CG72" s="2" t="str">
        <f t="shared" si="253"/>
        <v>0</v>
      </c>
      <c r="CH72" s="3">
        <f t="shared" si="254"/>
        <v>3</v>
      </c>
      <c r="CI72" s="1">
        <f t="shared" si="255"/>
        <v>4</v>
      </c>
      <c r="CJ72" s="2" t="str">
        <f t="shared" si="256"/>
        <v>0</v>
      </c>
      <c r="CK72" s="3">
        <f t="shared" si="257"/>
        <v>4</v>
      </c>
      <c r="CL72" s="7">
        <f t="shared" si="258"/>
        <v>0</v>
      </c>
      <c r="CM72" s="8">
        <f t="shared" si="259"/>
        <v>0</v>
      </c>
      <c r="CN72" s="6">
        <f t="shared" si="260"/>
        <v>0</v>
      </c>
      <c r="CO72" s="2">
        <f t="shared" si="261"/>
        <v>1</v>
      </c>
      <c r="CP72" s="4">
        <f t="shared" si="262"/>
        <v>0</v>
      </c>
      <c r="CQ72" s="5">
        <f t="shared" si="263"/>
        <v>3</v>
      </c>
    </row>
    <row r="73" spans="2:95" ht="15" customHeight="1">
      <c r="B73" s="42" t="str">
        <f>IF(Vorrunde!C73=""," ",Vorrunde!C73)</f>
        <v>FC St. Pauli</v>
      </c>
      <c r="C73" s="43" t="str">
        <f>IF(Vorrunde!B73=""," ",Vorrunde!B73)</f>
        <v>Mönchengladbach</v>
      </c>
      <c r="D73" s="35"/>
      <c r="E73" s="36"/>
      <c r="F73" s="35"/>
      <c r="G73" s="36"/>
      <c r="H73" s="16" t="str">
        <f t="shared" si="264"/>
        <v xml:space="preserve"> </v>
      </c>
      <c r="I73" s="15">
        <f t="shared" si="265"/>
        <v>10</v>
      </c>
      <c r="J73" s="15">
        <f t="shared" si="276"/>
        <v>10</v>
      </c>
      <c r="K73" s="15">
        <f t="shared" si="282"/>
        <v>10</v>
      </c>
      <c r="L73" s="15">
        <f>IF(D69=D73,10,0)</f>
        <v>10</v>
      </c>
      <c r="M73" s="15">
        <f>IF(D68=D73,10,0)</f>
        <v>10</v>
      </c>
      <c r="N73" s="15">
        <f>IF(D67=D73,10,0)</f>
        <v>10</v>
      </c>
      <c r="O73" s="15">
        <f>IF(D66=D73,10,0)</f>
        <v>10</v>
      </c>
      <c r="P73" s="15"/>
      <c r="Q73" s="15">
        <f t="shared" si="266"/>
        <v>10</v>
      </c>
      <c r="R73" s="15">
        <f t="shared" si="277"/>
        <v>10</v>
      </c>
      <c r="S73" s="15">
        <f t="shared" si="283"/>
        <v>10</v>
      </c>
      <c r="T73" s="15">
        <f>IF((D69+E69)=(D73+E73),10,0)</f>
        <v>10</v>
      </c>
      <c r="U73" s="15">
        <f>IF((D68+E68)=(D73+E73),10,0)</f>
        <v>10</v>
      </c>
      <c r="V73" s="15">
        <f>IF((D67+E67)=(D73+E73),10,0)</f>
        <v>10</v>
      </c>
      <c r="W73" s="15">
        <f>IF((D66+E66)=(D73+E73),10,0)</f>
        <v>10</v>
      </c>
      <c r="X73" s="15"/>
      <c r="Y73" s="11">
        <f t="shared" si="267"/>
        <v>10</v>
      </c>
      <c r="Z73" s="11">
        <f t="shared" si="278"/>
        <v>10</v>
      </c>
      <c r="AA73" s="11">
        <f t="shared" si="284"/>
        <v>10</v>
      </c>
      <c r="AB73" s="11">
        <f>IF((L73+T73)=20,10,0)</f>
        <v>10</v>
      </c>
      <c r="AC73" s="11">
        <f>IF((M73+U73)=20,10,0)</f>
        <v>10</v>
      </c>
      <c r="AD73" s="11">
        <f>IF((N73+V73)=20,10,0)</f>
        <v>10</v>
      </c>
      <c r="AE73" s="11">
        <f>IF((O73+W73)=20,10,0)</f>
        <v>10</v>
      </c>
      <c r="AG73" s="19">
        <f t="shared" si="268"/>
        <v>10</v>
      </c>
      <c r="AH73" s="20" t="str">
        <f t="shared" si="269"/>
        <v xml:space="preserve"> </v>
      </c>
      <c r="AK73" s="42" t="str">
        <f>IF(Vorrunde!AL73=""," ",Vorrunde!AL73)</f>
        <v>1. FC Heidenheim</v>
      </c>
      <c r="AL73" s="43" t="str">
        <f>IF(Vorrunde!AK73=""," ",Vorrunde!AK73)</f>
        <v>VfL Bochum</v>
      </c>
      <c r="AM73" s="35"/>
      <c r="AN73" s="36"/>
      <c r="AO73" s="35"/>
      <c r="AP73" s="36"/>
      <c r="AQ73" s="16" t="str">
        <f t="shared" si="270"/>
        <v xml:space="preserve"> </v>
      </c>
      <c r="AR73" s="15">
        <f t="shared" si="271"/>
        <v>10</v>
      </c>
      <c r="AS73" s="15">
        <f t="shared" si="279"/>
        <v>10</v>
      </c>
      <c r="AT73" s="15">
        <f t="shared" si="285"/>
        <v>10</v>
      </c>
      <c r="AU73" s="15">
        <f>IF(AM69=AM73,10,0)</f>
        <v>10</v>
      </c>
      <c r="AV73" s="15">
        <f>IF(AM68=AM73,10,0)</f>
        <v>10</v>
      </c>
      <c r="AW73" s="15">
        <f>IF(AM67=AM73,10,0)</f>
        <v>10</v>
      </c>
      <c r="AX73" s="15">
        <f>IF(AM66=AM73,10,0)</f>
        <v>10</v>
      </c>
      <c r="AY73" s="15"/>
      <c r="AZ73" s="15">
        <f t="shared" si="272"/>
        <v>10</v>
      </c>
      <c r="BA73" s="15">
        <f t="shared" si="280"/>
        <v>10</v>
      </c>
      <c r="BB73" s="15">
        <f t="shared" si="286"/>
        <v>10</v>
      </c>
      <c r="BC73" s="15">
        <f>IF((AM69+AN69)=(AM73+AN73),10,0)</f>
        <v>10</v>
      </c>
      <c r="BD73" s="15">
        <f>IF((AM68+AN68)=(AM73+AN73),10,0)</f>
        <v>10</v>
      </c>
      <c r="BE73" s="15">
        <f>IF((AM67+AN67)=(AM73+AN73),10,0)</f>
        <v>10</v>
      </c>
      <c r="BF73" s="15">
        <f>IF((AM66+AN66)=(AM73+AN73),10,0)</f>
        <v>10</v>
      </c>
      <c r="BG73" s="15"/>
      <c r="BH73" s="11">
        <f t="shared" si="273"/>
        <v>10</v>
      </c>
      <c r="BI73" s="11">
        <f t="shared" si="281"/>
        <v>10</v>
      </c>
      <c r="BJ73" s="11">
        <f t="shared" si="287"/>
        <v>10</v>
      </c>
      <c r="BK73" s="11">
        <f>IF((AU73+BC73)=20,10,0)</f>
        <v>10</v>
      </c>
      <c r="BL73" s="11">
        <f>IF((AV73+BD73)=20,10,0)</f>
        <v>10</v>
      </c>
      <c r="BM73" s="11">
        <f>IF((AW73+BE73)=20,10,0)</f>
        <v>10</v>
      </c>
      <c r="BN73" s="11">
        <f>IF((AX73+BF73)=20,10,0)</f>
        <v>10</v>
      </c>
      <c r="BP73" s="19">
        <f t="shared" si="274"/>
        <v>10</v>
      </c>
      <c r="BQ73" s="20" t="str">
        <f t="shared" si="275"/>
        <v xml:space="preserve"> </v>
      </c>
      <c r="BS73" s="1">
        <f t="shared" si="240"/>
        <v>3</v>
      </c>
      <c r="BT73" s="2" t="str">
        <f t="shared" si="241"/>
        <v>0</v>
      </c>
      <c r="BU73" s="3">
        <f t="shared" si="242"/>
        <v>3</v>
      </c>
      <c r="BV73" s="1">
        <f t="shared" si="243"/>
        <v>4</v>
      </c>
      <c r="BW73" s="2" t="str">
        <f t="shared" si="244"/>
        <v>0</v>
      </c>
      <c r="BX73" s="3">
        <f t="shared" si="245"/>
        <v>4</v>
      </c>
      <c r="BY73" s="7">
        <f t="shared" si="246"/>
        <v>0</v>
      </c>
      <c r="BZ73" s="8">
        <f t="shared" si="247"/>
        <v>0</v>
      </c>
      <c r="CA73" s="6">
        <f t="shared" si="248"/>
        <v>0</v>
      </c>
      <c r="CB73" s="2">
        <f t="shared" si="249"/>
        <v>1</v>
      </c>
      <c r="CC73" s="4">
        <f t="shared" si="250"/>
        <v>0</v>
      </c>
      <c r="CD73" s="5">
        <f t="shared" si="251"/>
        <v>3</v>
      </c>
      <c r="CF73" s="1">
        <f t="shared" si="252"/>
        <v>3</v>
      </c>
      <c r="CG73" s="2" t="str">
        <f t="shared" si="253"/>
        <v>0</v>
      </c>
      <c r="CH73" s="3">
        <f t="shared" si="254"/>
        <v>3</v>
      </c>
      <c r="CI73" s="1">
        <f t="shared" si="255"/>
        <v>4</v>
      </c>
      <c r="CJ73" s="2" t="str">
        <f t="shared" si="256"/>
        <v>0</v>
      </c>
      <c r="CK73" s="3">
        <f t="shared" si="257"/>
        <v>4</v>
      </c>
      <c r="CL73" s="7">
        <f t="shared" si="258"/>
        <v>0</v>
      </c>
      <c r="CM73" s="8">
        <f t="shared" si="259"/>
        <v>0</v>
      </c>
      <c r="CN73" s="6">
        <f t="shared" si="260"/>
        <v>0</v>
      </c>
      <c r="CO73" s="2">
        <f t="shared" si="261"/>
        <v>1</v>
      </c>
      <c r="CP73" s="4">
        <f t="shared" si="262"/>
        <v>0</v>
      </c>
      <c r="CQ73" s="5">
        <f t="shared" si="263"/>
        <v>3</v>
      </c>
    </row>
    <row r="74" spans="2:95" ht="15" customHeight="1">
      <c r="B74" s="42" t="str">
        <f>IF(Vorrunde!C74=""," ",Vorrunde!C74)</f>
        <v>FSV Mainz 05</v>
      </c>
      <c r="C74" s="43" t="str">
        <f>IF(Vorrunde!B74=""," ",Vorrunde!B74)</f>
        <v>Holstein Kiel</v>
      </c>
      <c r="D74" s="35"/>
      <c r="E74" s="36"/>
      <c r="F74" s="35"/>
      <c r="G74" s="36"/>
      <c r="H74" s="16" t="str">
        <f t="shared" si="264"/>
        <v xml:space="preserve"> </v>
      </c>
      <c r="I74" s="15">
        <f t="shared" si="265"/>
        <v>10</v>
      </c>
      <c r="J74" s="15">
        <f t="shared" si="276"/>
        <v>10</v>
      </c>
      <c r="K74" s="15">
        <f t="shared" si="282"/>
        <v>10</v>
      </c>
      <c r="L74" s="15">
        <f>IF(D70=D74,10,0)</f>
        <v>10</v>
      </c>
      <c r="M74" s="15">
        <f>IF(D69=D74,10,0)</f>
        <v>10</v>
      </c>
      <c r="N74" s="15">
        <f>IF(D68=D74,10,0)</f>
        <v>10</v>
      </c>
      <c r="O74" s="15">
        <f>IF(D67=D74,10,0)</f>
        <v>10</v>
      </c>
      <c r="P74" s="15">
        <f>IF(D66=D74,10,0)</f>
        <v>10</v>
      </c>
      <c r="Q74" s="15">
        <f t="shared" si="266"/>
        <v>10</v>
      </c>
      <c r="R74" s="15">
        <f t="shared" si="277"/>
        <v>10</v>
      </c>
      <c r="S74" s="15">
        <f t="shared" si="283"/>
        <v>10</v>
      </c>
      <c r="T74" s="15">
        <f>IF((D70+E70)=(D74+E74),10,0)</f>
        <v>10</v>
      </c>
      <c r="U74" s="15">
        <f>IF((D69+E69)=(D74+E74),10,0)</f>
        <v>10</v>
      </c>
      <c r="V74" s="15">
        <f>IF((D68+E68)=(D74+E74),10,0)</f>
        <v>10</v>
      </c>
      <c r="W74" s="15">
        <f>IF((D67+E67)=(D74+E74),10,0)</f>
        <v>10</v>
      </c>
      <c r="X74" s="15">
        <f>IF((D66+E66)=(D74+E74),10,0)</f>
        <v>10</v>
      </c>
      <c r="Y74" s="11">
        <f t="shared" si="267"/>
        <v>10</v>
      </c>
      <c r="Z74" s="11">
        <f t="shared" si="278"/>
        <v>10</v>
      </c>
      <c r="AA74" s="11">
        <f t="shared" si="284"/>
        <v>10</v>
      </c>
      <c r="AB74" s="11">
        <f>IF((L74+T74)=20,10,0)</f>
        <v>10</v>
      </c>
      <c r="AC74" s="11">
        <f>IF((M74+U74)=20,10,0)</f>
        <v>10</v>
      </c>
      <c r="AD74" s="11">
        <f>IF((N74+V74)=20,10,0)</f>
        <v>10</v>
      </c>
      <c r="AE74" s="11">
        <f>IF((O74+W74)=20,10,0)</f>
        <v>10</v>
      </c>
      <c r="AF74" s="11">
        <f>IF((P74+X74)=20,10,0)</f>
        <v>10</v>
      </c>
      <c r="AG74" s="21">
        <f t="shared" si="268"/>
        <v>10</v>
      </c>
      <c r="AH74" s="22" t="str">
        <f t="shared" si="269"/>
        <v xml:space="preserve"> </v>
      </c>
      <c r="AK74" s="42" t="str">
        <f>IF(Vorrunde!AL74=""," ",Vorrunde!AL74)</f>
        <v>FC Augsburg</v>
      </c>
      <c r="AL74" s="43" t="str">
        <f>IF(Vorrunde!AK74=""," ",Vorrunde!AK74)</f>
        <v>Holstein Kiel</v>
      </c>
      <c r="AM74" s="35"/>
      <c r="AN74" s="36"/>
      <c r="AO74" s="35"/>
      <c r="AP74" s="36"/>
      <c r="AQ74" s="16" t="str">
        <f t="shared" si="270"/>
        <v xml:space="preserve"> </v>
      </c>
      <c r="AR74" s="15">
        <f t="shared" si="271"/>
        <v>10</v>
      </c>
      <c r="AS74" s="15">
        <f t="shared" si="279"/>
        <v>10</v>
      </c>
      <c r="AT74" s="15">
        <f t="shared" si="285"/>
        <v>10</v>
      </c>
      <c r="AU74" s="15">
        <f>IF(AM70=AM74,10,0)</f>
        <v>10</v>
      </c>
      <c r="AV74" s="15">
        <f>IF(AM69=AM74,10,0)</f>
        <v>10</v>
      </c>
      <c r="AW74" s="15">
        <f>IF(AM68=AM74,10,0)</f>
        <v>10</v>
      </c>
      <c r="AX74" s="15">
        <f>IF(AM67=AM74,10,0)</f>
        <v>10</v>
      </c>
      <c r="AY74" s="15">
        <f>IF(AM66=AM74,10,0)</f>
        <v>10</v>
      </c>
      <c r="AZ74" s="15">
        <f t="shared" si="272"/>
        <v>10</v>
      </c>
      <c r="BA74" s="15">
        <f t="shared" si="280"/>
        <v>10</v>
      </c>
      <c r="BB74" s="15">
        <f t="shared" si="286"/>
        <v>10</v>
      </c>
      <c r="BC74" s="15">
        <f>IF((AM70+AN70)=(AM74+AN74),10,0)</f>
        <v>10</v>
      </c>
      <c r="BD74" s="15">
        <f>IF((AM69+AN69)=(AM74+AN74),10,0)</f>
        <v>10</v>
      </c>
      <c r="BE74" s="15">
        <f>IF((AM68+AN68)=(AM74+AN74),10,0)</f>
        <v>10</v>
      </c>
      <c r="BF74" s="15">
        <f>IF((AM67+AN67)=(AM74+AN74),10,0)</f>
        <v>10</v>
      </c>
      <c r="BG74" s="15">
        <f>IF((AM66+AN66)=(AM74+AN74),10,0)</f>
        <v>10</v>
      </c>
      <c r="BH74" s="11">
        <f t="shared" si="273"/>
        <v>10</v>
      </c>
      <c r="BI74" s="11">
        <f t="shared" si="281"/>
        <v>10</v>
      </c>
      <c r="BJ74" s="11">
        <f t="shared" si="287"/>
        <v>10</v>
      </c>
      <c r="BK74" s="11">
        <f>IF((AU74+BC74)=20,10,0)</f>
        <v>10</v>
      </c>
      <c r="BL74" s="11">
        <f>IF((AV74+BD74)=20,10,0)</f>
        <v>10</v>
      </c>
      <c r="BM74" s="11">
        <f>IF((AW74+BE74)=20,10,0)</f>
        <v>10</v>
      </c>
      <c r="BN74" s="11">
        <f>IF((AX74+BF74)=20,10,0)</f>
        <v>10</v>
      </c>
      <c r="BO74" s="11">
        <f>IF((AY74+BG74)=20,10,0)</f>
        <v>10</v>
      </c>
      <c r="BP74" s="21">
        <f t="shared" si="274"/>
        <v>10</v>
      </c>
      <c r="BQ74" s="22" t="str">
        <f t="shared" si="275"/>
        <v xml:space="preserve"> </v>
      </c>
      <c r="BS74" s="1">
        <f t="shared" si="240"/>
        <v>3</v>
      </c>
      <c r="BT74" s="2" t="str">
        <f t="shared" si="241"/>
        <v>0</v>
      </c>
      <c r="BU74" s="3">
        <f t="shared" si="242"/>
        <v>3</v>
      </c>
      <c r="BV74" s="1">
        <f t="shared" si="243"/>
        <v>4</v>
      </c>
      <c r="BW74" s="2" t="str">
        <f t="shared" si="244"/>
        <v>0</v>
      </c>
      <c r="BX74" s="3">
        <f t="shared" si="245"/>
        <v>4</v>
      </c>
      <c r="BY74" s="7">
        <f t="shared" si="246"/>
        <v>0</v>
      </c>
      <c r="BZ74" s="8">
        <f t="shared" si="247"/>
        <v>0</v>
      </c>
      <c r="CA74" s="6">
        <f t="shared" si="248"/>
        <v>0</v>
      </c>
      <c r="CB74" s="2">
        <f t="shared" si="249"/>
        <v>1</v>
      </c>
      <c r="CC74" s="4">
        <f t="shared" si="250"/>
        <v>0</v>
      </c>
      <c r="CD74" s="5">
        <f t="shared" si="251"/>
        <v>3</v>
      </c>
      <c r="CF74" s="1">
        <f t="shared" si="252"/>
        <v>3</v>
      </c>
      <c r="CG74" s="2" t="str">
        <f t="shared" si="253"/>
        <v>0</v>
      </c>
      <c r="CH74" s="3">
        <f t="shared" si="254"/>
        <v>3</v>
      </c>
      <c r="CI74" s="1">
        <f t="shared" si="255"/>
        <v>4</v>
      </c>
      <c r="CJ74" s="2" t="str">
        <f t="shared" si="256"/>
        <v>0</v>
      </c>
      <c r="CK74" s="3">
        <f t="shared" si="257"/>
        <v>4</v>
      </c>
      <c r="CL74" s="7">
        <f t="shared" si="258"/>
        <v>0</v>
      </c>
      <c r="CM74" s="8">
        <f t="shared" si="259"/>
        <v>0</v>
      </c>
      <c r="CN74" s="6">
        <f t="shared" si="260"/>
        <v>0</v>
      </c>
      <c r="CO74" s="2">
        <f t="shared" si="261"/>
        <v>1</v>
      </c>
      <c r="CP74" s="4">
        <f t="shared" si="262"/>
        <v>0</v>
      </c>
      <c r="CQ74" s="5">
        <f t="shared" si="263"/>
        <v>3</v>
      </c>
    </row>
    <row r="75" spans="2:95" ht="14.25">
      <c r="B75" s="23" t="str">
        <f>IF(AH75&gt;5,"Tipp prüfen"," ")</f>
        <v xml:space="preserve"> </v>
      </c>
      <c r="C75" s="28" t="s">
        <v>4</v>
      </c>
      <c r="D75" s="63" t="str">
        <f>IF(E74=""," ",SUM(D66:E74))</f>
        <v xml:space="preserve"> </v>
      </c>
      <c r="E75" s="63"/>
      <c r="F75" s="63" t="str">
        <f>IF(G74=""," ",SUM(F66:G74))</f>
        <v xml:space="preserve"> </v>
      </c>
      <c r="G75" s="63"/>
      <c r="H75" s="25" t="str">
        <f>IF(G66=""," ",SUM(H66:H74))</f>
        <v xml:space="preserve"> </v>
      </c>
      <c r="AG75" s="15">
        <f>SUM(AG66:AG74)</f>
        <v>60</v>
      </c>
      <c r="AH75" s="15">
        <f>SUM(AH66:AH74)</f>
        <v>0</v>
      </c>
      <c r="AK75" s="23" t="str">
        <f>IF(BQ75&gt;5,"Tipp prüfen"," ")</f>
        <v xml:space="preserve"> </v>
      </c>
      <c r="AL75" s="28" t="s">
        <v>4</v>
      </c>
      <c r="AM75" s="63" t="str">
        <f>IF(AN74=""," ",SUM(AM66:AN74))</f>
        <v xml:space="preserve"> </v>
      </c>
      <c r="AN75" s="63"/>
      <c r="AO75" s="63" t="str">
        <f>IF(AP74=""," ",SUM(AO66:AP74))</f>
        <v xml:space="preserve"> </v>
      </c>
      <c r="AP75" s="63"/>
      <c r="AQ75" s="25" t="str">
        <f>IF(AP66=""," ",SUM(AQ66:AQ74))</f>
        <v xml:space="preserve"> </v>
      </c>
      <c r="BP75" s="15">
        <f>SUM(BP66:BP74)</f>
        <v>60</v>
      </c>
      <c r="BQ75" s="15">
        <f>SUM(BQ66:BQ74)</f>
        <v>0</v>
      </c>
    </row>
    <row r="76" spans="2:95" ht="6" customHeight="1"/>
    <row r="77" spans="2:95">
      <c r="B77" s="13" t="s">
        <v>30</v>
      </c>
      <c r="C77" s="52"/>
      <c r="D77" s="57" t="s">
        <v>1</v>
      </c>
      <c r="E77" s="58"/>
      <c r="F77" s="59" t="s">
        <v>2</v>
      </c>
      <c r="G77" s="59"/>
      <c r="H77" s="14" t="s">
        <v>3</v>
      </c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AK77" s="13" t="s">
        <v>39</v>
      </c>
      <c r="AL77" s="53"/>
      <c r="AM77" s="57" t="s">
        <v>1</v>
      </c>
      <c r="AN77" s="58"/>
      <c r="AO77" s="59" t="s">
        <v>2</v>
      </c>
      <c r="AP77" s="59"/>
      <c r="AQ77" s="14" t="s">
        <v>3</v>
      </c>
      <c r="AR77" s="15"/>
      <c r="AS77" s="15"/>
      <c r="AT77" s="15"/>
      <c r="AU77" s="15"/>
      <c r="AV77" s="15"/>
      <c r="AW77" s="15"/>
      <c r="AX77" s="15"/>
      <c r="AY77" s="15"/>
      <c r="AZ77" s="15"/>
      <c r="BA77" s="15"/>
      <c r="BB77" s="15"/>
      <c r="BC77" s="15"/>
      <c r="BD77" s="15"/>
      <c r="BE77" s="15"/>
      <c r="BF77" s="15"/>
      <c r="BG77" s="15"/>
    </row>
    <row r="78" spans="2:95" ht="15" customHeight="1">
      <c r="B78" s="42" t="str">
        <f>IF(Vorrunde!C78=""," ",Vorrunde!C78)</f>
        <v>VfL Wolfsburg</v>
      </c>
      <c r="C78" s="43" t="str">
        <f>IF(Vorrunde!B78=""," ",Vorrunde!B78)</f>
        <v>RB Leipzig</v>
      </c>
      <c r="D78" s="35"/>
      <c r="E78" s="36"/>
      <c r="F78" s="35"/>
      <c r="G78" s="36"/>
      <c r="H78" s="16" t="str">
        <f>IF(G78=""," ",CD78)</f>
        <v xml:space="preserve"> </v>
      </c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AG78" s="17"/>
      <c r="AH78" s="18"/>
      <c r="AK78" s="42" t="str">
        <f>IF(Vorrunde!AL78=""," ",Vorrunde!AL78)</f>
        <v>Werder Bremen</v>
      </c>
      <c r="AL78" s="43" t="str">
        <f>IF(Vorrunde!AK78=""," ",Vorrunde!AK78)</f>
        <v>RB Leipzig</v>
      </c>
      <c r="AM78" s="35"/>
      <c r="AN78" s="36"/>
      <c r="AO78" s="35"/>
      <c r="AP78" s="36"/>
      <c r="AQ78" s="16" t="str">
        <f>IF(AP78=""," ",CQ78)</f>
        <v xml:space="preserve"> </v>
      </c>
      <c r="AR78" s="15"/>
      <c r="AS78" s="15"/>
      <c r="AT78" s="15"/>
      <c r="AU78" s="15"/>
      <c r="AV78" s="15"/>
      <c r="AW78" s="15"/>
      <c r="AX78" s="15"/>
      <c r="AY78" s="15"/>
      <c r="AZ78" s="15"/>
      <c r="BA78" s="15"/>
      <c r="BB78" s="15"/>
      <c r="BC78" s="15"/>
      <c r="BD78" s="15"/>
      <c r="BE78" s="15"/>
      <c r="BF78" s="15"/>
      <c r="BG78" s="15"/>
      <c r="BP78" s="17"/>
      <c r="BQ78" s="18"/>
      <c r="BS78" s="1">
        <f t="shared" ref="BS78:BS86" si="288">IF(D78&gt;E78,"1",3)</f>
        <v>3</v>
      </c>
      <c r="BT78" s="2" t="str">
        <f t="shared" ref="BT78:BT86" si="289">IF(D78=E78,"0",3)</f>
        <v>0</v>
      </c>
      <c r="BU78" s="3">
        <f t="shared" ref="BU78:BU86" si="290">IF(D78&lt;E78,"2",3)</f>
        <v>3</v>
      </c>
      <c r="BV78" s="1">
        <f t="shared" ref="BV78:BV86" si="291">IF(F78&gt;G78,"1",4)</f>
        <v>4</v>
      </c>
      <c r="BW78" s="2" t="str">
        <f t="shared" ref="BW78:BW86" si="292">IF(F78=G78,"0",4)</f>
        <v>0</v>
      </c>
      <c r="BX78" s="3">
        <f t="shared" ref="BX78:BX86" si="293">IF(F78&lt;G78,"2",4)</f>
        <v>4</v>
      </c>
      <c r="BY78" s="7">
        <f t="shared" ref="BY78:BY86" si="294">COUNTIF(D78,F78)</f>
        <v>0</v>
      </c>
      <c r="BZ78" s="8">
        <f t="shared" ref="BZ78:BZ86" si="295">COUNTIF(E78,G78)</f>
        <v>0</v>
      </c>
      <c r="CA78" s="6">
        <f t="shared" ref="CA78:CA86" si="296">COUNTIF(BS78:BU78,BV78)</f>
        <v>0</v>
      </c>
      <c r="CB78" s="2">
        <f t="shared" ref="CB78:CB86" si="297">COUNTIF(BS78:BU78,BW78)</f>
        <v>1</v>
      </c>
      <c r="CC78" s="4">
        <f t="shared" ref="CC78:CC86" si="298">COUNTIF(BS78:BU78,BX78)</f>
        <v>0</v>
      </c>
      <c r="CD78" s="5">
        <f t="shared" ref="CD78:CD86" si="299">(SUM(CA78:CC78)*3+BY78+BZ78)</f>
        <v>3</v>
      </c>
      <c r="CF78" s="1">
        <f t="shared" ref="CF78:CF86" si="300">IF(AM78&gt;AN78,"1",3)</f>
        <v>3</v>
      </c>
      <c r="CG78" s="2" t="str">
        <f t="shared" ref="CG78:CG86" si="301">IF(AM78=AN78,"0",3)</f>
        <v>0</v>
      </c>
      <c r="CH78" s="3">
        <f t="shared" ref="CH78:CH86" si="302">IF(AM78&lt;AN78,"2",3)</f>
        <v>3</v>
      </c>
      <c r="CI78" s="1">
        <f t="shared" ref="CI78:CI86" si="303">IF(AO78&gt;AP78,"1",4)</f>
        <v>4</v>
      </c>
      <c r="CJ78" s="2" t="str">
        <f t="shared" ref="CJ78:CJ86" si="304">IF(AO78=AP78,"0",4)</f>
        <v>0</v>
      </c>
      <c r="CK78" s="3">
        <f t="shared" ref="CK78:CK86" si="305">IF(AO78&lt;AP78,"2",4)</f>
        <v>4</v>
      </c>
      <c r="CL78" s="7">
        <f t="shared" ref="CL78:CL86" si="306">COUNTIF(AM78,AO78)</f>
        <v>0</v>
      </c>
      <c r="CM78" s="8">
        <f t="shared" ref="CM78:CM86" si="307">COUNTIF(AN78,AP78)</f>
        <v>0</v>
      </c>
      <c r="CN78" s="6">
        <f t="shared" ref="CN78:CN86" si="308">COUNTIF(CF78:CH78,CI78)</f>
        <v>0</v>
      </c>
      <c r="CO78" s="2">
        <f t="shared" ref="CO78:CO86" si="309">COUNTIF(CF78:CH78,CJ78)</f>
        <v>1</v>
      </c>
      <c r="CP78" s="4">
        <f t="shared" ref="CP78:CP86" si="310">COUNTIF(CF78:CH78,CK78)</f>
        <v>0</v>
      </c>
      <c r="CQ78" s="5">
        <f t="shared" ref="CQ78:CQ86" si="311">(SUM(CN78:CP78)*3+CL78+CM78)</f>
        <v>3</v>
      </c>
    </row>
    <row r="79" spans="2:95" ht="15" customHeight="1">
      <c r="B79" s="42" t="str">
        <f>IF(Vorrunde!C79=""," ",Vorrunde!C79)</f>
        <v>Bayern München</v>
      </c>
      <c r="C79" s="43" t="str">
        <f>IF(Vorrunde!B79=""," ",Vorrunde!B79)</f>
        <v>Bor. Dortmund</v>
      </c>
      <c r="D79" s="35"/>
      <c r="E79" s="36"/>
      <c r="F79" s="35"/>
      <c r="G79" s="36"/>
      <c r="H79" s="16" t="str">
        <f t="shared" ref="H79:H86" si="312">IF(G79=""," ",CD79)</f>
        <v xml:space="preserve"> </v>
      </c>
      <c r="I79" s="15">
        <f t="shared" ref="I79:I86" si="313">IF(D78=D79,10,0)</f>
        <v>10</v>
      </c>
      <c r="J79" s="15"/>
      <c r="K79" s="15"/>
      <c r="L79" s="15"/>
      <c r="M79" s="15"/>
      <c r="N79" s="15"/>
      <c r="O79" s="15"/>
      <c r="P79" s="15"/>
      <c r="Q79" s="15">
        <f t="shared" ref="Q79:Q86" si="314">IF((D78+E78)=(D79+E79),10,0)</f>
        <v>10</v>
      </c>
      <c r="R79" s="15"/>
      <c r="S79" s="15"/>
      <c r="T79" s="15"/>
      <c r="U79" s="15"/>
      <c r="V79" s="15"/>
      <c r="W79" s="15"/>
      <c r="X79" s="15"/>
      <c r="Y79" s="11">
        <f t="shared" ref="Y79:Y86" si="315">IF((I79+Q79)=20,10,0)</f>
        <v>10</v>
      </c>
      <c r="AG79" s="19">
        <f t="shared" ref="AG79:AG86" si="316">IF((Y79+Z79+AA79+AB79+AC79+AD79+AE79+AF79)&gt;20,10,0)</f>
        <v>0</v>
      </c>
      <c r="AH79" s="20" t="str">
        <f t="shared" ref="AH79:AH86" si="317">IF(E79=""," ",AG79)</f>
        <v xml:space="preserve"> </v>
      </c>
      <c r="AK79" s="42" t="str">
        <f>IF(Vorrunde!AL79=""," ",Vorrunde!AL79)</f>
        <v>Bayer Leverkusen</v>
      </c>
      <c r="AL79" s="43" t="str">
        <f>IF(Vorrunde!AK79=""," ",Vorrunde!AK79)</f>
        <v>Bor. Dortmund</v>
      </c>
      <c r="AM79" s="35"/>
      <c r="AN79" s="36"/>
      <c r="AO79" s="35"/>
      <c r="AP79" s="36"/>
      <c r="AQ79" s="16" t="str">
        <f t="shared" ref="AQ79:AQ86" si="318">IF(AP79=""," ",CQ79)</f>
        <v xml:space="preserve"> </v>
      </c>
      <c r="AR79" s="15">
        <f t="shared" ref="AR79:AR86" si="319">IF(AM78=AM79,10,0)</f>
        <v>10</v>
      </c>
      <c r="AS79" s="15"/>
      <c r="AT79" s="15"/>
      <c r="AU79" s="15"/>
      <c r="AV79" s="15"/>
      <c r="AW79" s="15"/>
      <c r="AX79" s="15"/>
      <c r="AY79" s="15"/>
      <c r="AZ79" s="15">
        <f t="shared" ref="AZ79:AZ86" si="320">IF((AM78+AN78)=(AM79+AN79),10,0)</f>
        <v>10</v>
      </c>
      <c r="BA79" s="15"/>
      <c r="BB79" s="15"/>
      <c r="BC79" s="15"/>
      <c r="BD79" s="15"/>
      <c r="BE79" s="15"/>
      <c r="BF79" s="15"/>
      <c r="BG79" s="15"/>
      <c r="BH79" s="11">
        <f t="shared" ref="BH79:BH86" si="321">IF((AR79+AZ79)=20,10,0)</f>
        <v>10</v>
      </c>
      <c r="BP79" s="19">
        <f t="shared" ref="BP79:BP86" si="322">IF((BH79+BI79+BJ79+BK79+BL79+BM79+BN79+BO79)&gt;20,10,0)</f>
        <v>0</v>
      </c>
      <c r="BQ79" s="20" t="str">
        <f t="shared" ref="BQ79:BQ86" si="323">IF(AN79=""," ",BP79)</f>
        <v xml:space="preserve"> </v>
      </c>
      <c r="BS79" s="1">
        <f t="shared" si="288"/>
        <v>3</v>
      </c>
      <c r="BT79" s="2" t="str">
        <f t="shared" si="289"/>
        <v>0</v>
      </c>
      <c r="BU79" s="3">
        <f t="shared" si="290"/>
        <v>3</v>
      </c>
      <c r="BV79" s="1">
        <f t="shared" si="291"/>
        <v>4</v>
      </c>
      <c r="BW79" s="2" t="str">
        <f t="shared" si="292"/>
        <v>0</v>
      </c>
      <c r="BX79" s="3">
        <f t="shared" si="293"/>
        <v>4</v>
      </c>
      <c r="BY79" s="7">
        <f t="shared" si="294"/>
        <v>0</v>
      </c>
      <c r="BZ79" s="8">
        <f t="shared" si="295"/>
        <v>0</v>
      </c>
      <c r="CA79" s="6">
        <f t="shared" si="296"/>
        <v>0</v>
      </c>
      <c r="CB79" s="2">
        <f t="shared" si="297"/>
        <v>1</v>
      </c>
      <c r="CC79" s="4">
        <f t="shared" si="298"/>
        <v>0</v>
      </c>
      <c r="CD79" s="5">
        <f t="shared" si="299"/>
        <v>3</v>
      </c>
      <c r="CF79" s="1">
        <f t="shared" si="300"/>
        <v>3</v>
      </c>
      <c r="CG79" s="2" t="str">
        <f t="shared" si="301"/>
        <v>0</v>
      </c>
      <c r="CH79" s="3">
        <f t="shared" si="302"/>
        <v>3</v>
      </c>
      <c r="CI79" s="1">
        <f t="shared" si="303"/>
        <v>4</v>
      </c>
      <c r="CJ79" s="2" t="str">
        <f t="shared" si="304"/>
        <v>0</v>
      </c>
      <c r="CK79" s="3">
        <f t="shared" si="305"/>
        <v>4</v>
      </c>
      <c r="CL79" s="7">
        <f t="shared" si="306"/>
        <v>0</v>
      </c>
      <c r="CM79" s="8">
        <f t="shared" si="307"/>
        <v>0</v>
      </c>
      <c r="CN79" s="6">
        <f t="shared" si="308"/>
        <v>0</v>
      </c>
      <c r="CO79" s="2">
        <f t="shared" si="309"/>
        <v>1</v>
      </c>
      <c r="CP79" s="4">
        <f t="shared" si="310"/>
        <v>0</v>
      </c>
      <c r="CQ79" s="5">
        <f t="shared" si="311"/>
        <v>3</v>
      </c>
    </row>
    <row r="80" spans="2:95" ht="15" customHeight="1">
      <c r="B80" s="42" t="str">
        <f>IF(Vorrunde!C80=""," ",Vorrunde!C80)</f>
        <v>Eintracht Frankfurt</v>
      </c>
      <c r="C80" s="43" t="str">
        <f>IF(Vorrunde!B80=""," ",Vorrunde!B80)</f>
        <v>1. FC Heidenheim</v>
      </c>
      <c r="D80" s="35"/>
      <c r="E80" s="36"/>
      <c r="F80" s="35"/>
      <c r="G80" s="36"/>
      <c r="H80" s="16" t="str">
        <f t="shared" si="312"/>
        <v xml:space="preserve"> </v>
      </c>
      <c r="I80" s="15">
        <f t="shared" si="313"/>
        <v>10</v>
      </c>
      <c r="J80" s="15">
        <f t="shared" ref="J80:J86" si="324">IF(D78=D80,10,0)</f>
        <v>10</v>
      </c>
      <c r="K80" s="15"/>
      <c r="L80" s="15"/>
      <c r="M80" s="15"/>
      <c r="N80" s="15"/>
      <c r="O80" s="15"/>
      <c r="P80" s="15"/>
      <c r="Q80" s="15">
        <f t="shared" si="314"/>
        <v>10</v>
      </c>
      <c r="R80" s="15">
        <f t="shared" ref="R80:R86" si="325">IF((D78+E78)=(D80+E80),10,0)</f>
        <v>10</v>
      </c>
      <c r="S80" s="15"/>
      <c r="T80" s="15"/>
      <c r="U80" s="15"/>
      <c r="V80" s="15"/>
      <c r="W80" s="15"/>
      <c r="X80" s="15"/>
      <c r="Y80" s="11">
        <f t="shared" si="315"/>
        <v>10</v>
      </c>
      <c r="Z80" s="11">
        <f t="shared" ref="Z80:Z86" si="326">IF((J80+R80)=20,10,0)</f>
        <v>10</v>
      </c>
      <c r="AG80" s="19">
        <f t="shared" si="316"/>
        <v>0</v>
      </c>
      <c r="AH80" s="20" t="str">
        <f t="shared" si="317"/>
        <v xml:space="preserve"> </v>
      </c>
      <c r="AK80" s="42" t="str">
        <f>IF(Vorrunde!AL80=""," ",Vorrunde!AL80)</f>
        <v>VfL Wolfsburg</v>
      </c>
      <c r="AL80" s="43" t="str">
        <f>IF(Vorrunde!AK80=""," ",Vorrunde!AK80)</f>
        <v>TSG Hoffenheim</v>
      </c>
      <c r="AM80" s="35"/>
      <c r="AN80" s="36"/>
      <c r="AO80" s="35"/>
      <c r="AP80" s="36"/>
      <c r="AQ80" s="16" t="str">
        <f t="shared" si="318"/>
        <v xml:space="preserve"> </v>
      </c>
      <c r="AR80" s="15">
        <f t="shared" si="319"/>
        <v>10</v>
      </c>
      <c r="AS80" s="15">
        <f t="shared" ref="AS80:AS86" si="327">IF(AM78=AM80,10,0)</f>
        <v>10</v>
      </c>
      <c r="AT80" s="15"/>
      <c r="AU80" s="15"/>
      <c r="AV80" s="15"/>
      <c r="AW80" s="15"/>
      <c r="AX80" s="15"/>
      <c r="AY80" s="15"/>
      <c r="AZ80" s="15">
        <f t="shared" si="320"/>
        <v>10</v>
      </c>
      <c r="BA80" s="15">
        <f t="shared" ref="BA80:BA86" si="328">IF((AM78+AN78)=(AM80+AN80),10,0)</f>
        <v>10</v>
      </c>
      <c r="BB80" s="15"/>
      <c r="BC80" s="15"/>
      <c r="BD80" s="15"/>
      <c r="BE80" s="15"/>
      <c r="BF80" s="15"/>
      <c r="BG80" s="15"/>
      <c r="BH80" s="11">
        <f t="shared" si="321"/>
        <v>10</v>
      </c>
      <c r="BI80" s="11">
        <f t="shared" ref="BI80:BI86" si="329">IF((AS80+BA80)=20,10,0)</f>
        <v>10</v>
      </c>
      <c r="BP80" s="19">
        <f t="shared" si="322"/>
        <v>0</v>
      </c>
      <c r="BQ80" s="20" t="str">
        <f t="shared" si="323"/>
        <v xml:space="preserve"> </v>
      </c>
      <c r="BS80" s="1">
        <f t="shared" si="288"/>
        <v>3</v>
      </c>
      <c r="BT80" s="2" t="str">
        <f t="shared" si="289"/>
        <v>0</v>
      </c>
      <c r="BU80" s="3">
        <f t="shared" si="290"/>
        <v>3</v>
      </c>
      <c r="BV80" s="1">
        <f t="shared" si="291"/>
        <v>4</v>
      </c>
      <c r="BW80" s="2" t="str">
        <f t="shared" si="292"/>
        <v>0</v>
      </c>
      <c r="BX80" s="3">
        <f t="shared" si="293"/>
        <v>4</v>
      </c>
      <c r="BY80" s="7">
        <f t="shared" si="294"/>
        <v>0</v>
      </c>
      <c r="BZ80" s="8">
        <f t="shared" si="295"/>
        <v>0</v>
      </c>
      <c r="CA80" s="6">
        <f t="shared" si="296"/>
        <v>0</v>
      </c>
      <c r="CB80" s="2">
        <f t="shared" si="297"/>
        <v>1</v>
      </c>
      <c r="CC80" s="4">
        <f t="shared" si="298"/>
        <v>0</v>
      </c>
      <c r="CD80" s="5">
        <f t="shared" si="299"/>
        <v>3</v>
      </c>
      <c r="CF80" s="1">
        <f t="shared" si="300"/>
        <v>3</v>
      </c>
      <c r="CG80" s="2" t="str">
        <f t="shared" si="301"/>
        <v>0</v>
      </c>
      <c r="CH80" s="3">
        <f t="shared" si="302"/>
        <v>3</v>
      </c>
      <c r="CI80" s="1">
        <f t="shared" si="303"/>
        <v>4</v>
      </c>
      <c r="CJ80" s="2" t="str">
        <f t="shared" si="304"/>
        <v>0</v>
      </c>
      <c r="CK80" s="3">
        <f t="shared" si="305"/>
        <v>4</v>
      </c>
      <c r="CL80" s="7">
        <f t="shared" si="306"/>
        <v>0</v>
      </c>
      <c r="CM80" s="8">
        <f t="shared" si="307"/>
        <v>0</v>
      </c>
      <c r="CN80" s="6">
        <f t="shared" si="308"/>
        <v>0</v>
      </c>
      <c r="CO80" s="2">
        <f t="shared" si="309"/>
        <v>1</v>
      </c>
      <c r="CP80" s="4">
        <f t="shared" si="310"/>
        <v>0</v>
      </c>
      <c r="CQ80" s="5">
        <f t="shared" si="311"/>
        <v>3</v>
      </c>
    </row>
    <row r="81" spans="2:95" ht="15" customHeight="1">
      <c r="B81" s="42" t="str">
        <f>IF(Vorrunde!C81=""," ",Vorrunde!C81)</f>
        <v>VfB Stuttgart</v>
      </c>
      <c r="C81" s="43" t="str">
        <f>IF(Vorrunde!B81=""," ",Vorrunde!B81)</f>
        <v>Werder Bremen</v>
      </c>
      <c r="D81" s="35"/>
      <c r="E81" s="36"/>
      <c r="F81" s="35"/>
      <c r="G81" s="36"/>
      <c r="H81" s="16" t="str">
        <f t="shared" si="312"/>
        <v xml:space="preserve"> </v>
      </c>
      <c r="I81" s="15">
        <f t="shared" si="313"/>
        <v>10</v>
      </c>
      <c r="J81" s="15">
        <f t="shared" si="324"/>
        <v>10</v>
      </c>
      <c r="K81" s="15">
        <f t="shared" ref="K81:K86" si="330">IF(D78=D81,10,0)</f>
        <v>10</v>
      </c>
      <c r="L81" s="15"/>
      <c r="M81" s="15"/>
      <c r="N81" s="15"/>
      <c r="O81" s="15"/>
      <c r="P81" s="15"/>
      <c r="Q81" s="15">
        <f t="shared" si="314"/>
        <v>10</v>
      </c>
      <c r="R81" s="15">
        <f t="shared" si="325"/>
        <v>10</v>
      </c>
      <c r="S81" s="15">
        <f t="shared" ref="S81:S86" si="331">IF((D78+E78)=(D81+E81),10,0)</f>
        <v>10</v>
      </c>
      <c r="T81" s="15"/>
      <c r="U81" s="15"/>
      <c r="V81" s="15"/>
      <c r="W81" s="15"/>
      <c r="X81" s="15"/>
      <c r="Y81" s="11">
        <f t="shared" si="315"/>
        <v>10</v>
      </c>
      <c r="Z81" s="11">
        <f t="shared" si="326"/>
        <v>10</v>
      </c>
      <c r="AA81" s="11">
        <f t="shared" ref="AA81:AA86" si="332">IF((K81+S81)=20,10,0)</f>
        <v>10</v>
      </c>
      <c r="AG81" s="19">
        <f t="shared" si="316"/>
        <v>10</v>
      </c>
      <c r="AH81" s="20" t="str">
        <f t="shared" si="317"/>
        <v xml:space="preserve"> </v>
      </c>
      <c r="AK81" s="42" t="str">
        <f>IF(Vorrunde!AL81=""," ",Vorrunde!AL81)</f>
        <v>1. FC Union Berlin</v>
      </c>
      <c r="AL81" s="43" t="str">
        <f>IF(Vorrunde!AK81=""," ",Vorrunde!AK81)</f>
        <v>1. FC Heidenheim</v>
      </c>
      <c r="AM81" s="35"/>
      <c r="AN81" s="36"/>
      <c r="AO81" s="35"/>
      <c r="AP81" s="36"/>
      <c r="AQ81" s="16" t="str">
        <f t="shared" si="318"/>
        <v xml:space="preserve"> </v>
      </c>
      <c r="AR81" s="15">
        <f t="shared" si="319"/>
        <v>10</v>
      </c>
      <c r="AS81" s="15">
        <f t="shared" si="327"/>
        <v>10</v>
      </c>
      <c r="AT81" s="15">
        <f t="shared" ref="AT81:AT86" si="333">IF(AM78=AM81,10,0)</f>
        <v>10</v>
      </c>
      <c r="AU81" s="15"/>
      <c r="AV81" s="15"/>
      <c r="AW81" s="15"/>
      <c r="AX81" s="15"/>
      <c r="AY81" s="15"/>
      <c r="AZ81" s="15">
        <f t="shared" si="320"/>
        <v>10</v>
      </c>
      <c r="BA81" s="15">
        <f t="shared" si="328"/>
        <v>10</v>
      </c>
      <c r="BB81" s="15">
        <f t="shared" ref="BB81:BB86" si="334">IF((AM78+AN78)=(AM81+AN81),10,0)</f>
        <v>10</v>
      </c>
      <c r="BC81" s="15"/>
      <c r="BD81" s="15"/>
      <c r="BE81" s="15"/>
      <c r="BF81" s="15"/>
      <c r="BG81" s="15"/>
      <c r="BH81" s="11">
        <f t="shared" si="321"/>
        <v>10</v>
      </c>
      <c r="BI81" s="11">
        <f t="shared" si="329"/>
        <v>10</v>
      </c>
      <c r="BJ81" s="11">
        <f t="shared" ref="BJ81:BJ86" si="335">IF((AT81+BB81)=20,10,0)</f>
        <v>10</v>
      </c>
      <c r="BP81" s="19">
        <f t="shared" si="322"/>
        <v>10</v>
      </c>
      <c r="BQ81" s="20" t="str">
        <f t="shared" si="323"/>
        <v xml:space="preserve"> </v>
      </c>
      <c r="BS81" s="1">
        <f t="shared" si="288"/>
        <v>3</v>
      </c>
      <c r="BT81" s="2" t="str">
        <f t="shared" si="289"/>
        <v>0</v>
      </c>
      <c r="BU81" s="3">
        <f t="shared" si="290"/>
        <v>3</v>
      </c>
      <c r="BV81" s="1">
        <f t="shared" si="291"/>
        <v>4</v>
      </c>
      <c r="BW81" s="2" t="str">
        <f t="shared" si="292"/>
        <v>0</v>
      </c>
      <c r="BX81" s="3">
        <f t="shared" si="293"/>
        <v>4</v>
      </c>
      <c r="BY81" s="7">
        <f t="shared" si="294"/>
        <v>0</v>
      </c>
      <c r="BZ81" s="8">
        <f t="shared" si="295"/>
        <v>0</v>
      </c>
      <c r="CA81" s="6">
        <f t="shared" si="296"/>
        <v>0</v>
      </c>
      <c r="CB81" s="2">
        <f t="shared" si="297"/>
        <v>1</v>
      </c>
      <c r="CC81" s="4">
        <f t="shared" si="298"/>
        <v>0</v>
      </c>
      <c r="CD81" s="5">
        <f t="shared" si="299"/>
        <v>3</v>
      </c>
      <c r="CF81" s="1">
        <f t="shared" si="300"/>
        <v>3</v>
      </c>
      <c r="CG81" s="2" t="str">
        <f t="shared" si="301"/>
        <v>0</v>
      </c>
      <c r="CH81" s="3">
        <f t="shared" si="302"/>
        <v>3</v>
      </c>
      <c r="CI81" s="1">
        <f t="shared" si="303"/>
        <v>4</v>
      </c>
      <c r="CJ81" s="2" t="str">
        <f t="shared" si="304"/>
        <v>0</v>
      </c>
      <c r="CK81" s="3">
        <f t="shared" si="305"/>
        <v>4</v>
      </c>
      <c r="CL81" s="7">
        <f t="shared" si="306"/>
        <v>0</v>
      </c>
      <c r="CM81" s="8">
        <f t="shared" si="307"/>
        <v>0</v>
      </c>
      <c r="CN81" s="6">
        <f t="shared" si="308"/>
        <v>0</v>
      </c>
      <c r="CO81" s="2">
        <f t="shared" si="309"/>
        <v>1</v>
      </c>
      <c r="CP81" s="4">
        <f t="shared" si="310"/>
        <v>0</v>
      </c>
      <c r="CQ81" s="5">
        <f t="shared" si="311"/>
        <v>3</v>
      </c>
    </row>
    <row r="82" spans="2:95" ht="15" customHeight="1">
      <c r="B82" s="42" t="str">
        <f>IF(Vorrunde!C82=""," ",Vorrunde!C82)</f>
        <v>Mönchengladbach</v>
      </c>
      <c r="C82" s="43" t="str">
        <f>IF(Vorrunde!B82=""," ",Vorrunde!B82)</f>
        <v>SC Freiburg</v>
      </c>
      <c r="D82" s="35"/>
      <c r="E82" s="36"/>
      <c r="F82" s="35"/>
      <c r="G82" s="36"/>
      <c r="H82" s="16" t="str">
        <f t="shared" si="312"/>
        <v xml:space="preserve"> </v>
      </c>
      <c r="I82" s="15">
        <f t="shared" si="313"/>
        <v>10</v>
      </c>
      <c r="J82" s="15">
        <f t="shared" si="324"/>
        <v>10</v>
      </c>
      <c r="K82" s="15">
        <f t="shared" si="330"/>
        <v>10</v>
      </c>
      <c r="L82" s="15">
        <f>IF(D78=D82,10,0)</f>
        <v>10</v>
      </c>
      <c r="M82" s="15"/>
      <c r="N82" s="15"/>
      <c r="O82" s="15"/>
      <c r="P82" s="15"/>
      <c r="Q82" s="15">
        <f t="shared" si="314"/>
        <v>10</v>
      </c>
      <c r="R82" s="15">
        <f t="shared" si="325"/>
        <v>10</v>
      </c>
      <c r="S82" s="15">
        <f t="shared" si="331"/>
        <v>10</v>
      </c>
      <c r="T82" s="15">
        <f>IF((D78+E78)=(D82+E82),10,0)</f>
        <v>10</v>
      </c>
      <c r="U82" s="15"/>
      <c r="V82" s="15"/>
      <c r="W82" s="15"/>
      <c r="X82" s="15"/>
      <c r="Y82" s="11">
        <f t="shared" si="315"/>
        <v>10</v>
      </c>
      <c r="Z82" s="11">
        <f t="shared" si="326"/>
        <v>10</v>
      </c>
      <c r="AA82" s="11">
        <f t="shared" si="332"/>
        <v>10</v>
      </c>
      <c r="AB82" s="11">
        <f>IF((L82+T82)=20,10,0)</f>
        <v>10</v>
      </c>
      <c r="AG82" s="19">
        <f t="shared" si="316"/>
        <v>10</v>
      </c>
      <c r="AH82" s="20" t="str">
        <f t="shared" si="317"/>
        <v xml:space="preserve"> </v>
      </c>
      <c r="AK82" s="42" t="str">
        <f>IF(Vorrunde!AL82=""," ",Vorrunde!AL82)</f>
        <v>Holstein Kiel</v>
      </c>
      <c r="AL82" s="43" t="str">
        <f>IF(Vorrunde!AK82=""," ",Vorrunde!AK82)</f>
        <v>SC Freiburg</v>
      </c>
      <c r="AM82" s="35"/>
      <c r="AN82" s="36"/>
      <c r="AO82" s="35"/>
      <c r="AP82" s="36"/>
      <c r="AQ82" s="16" t="str">
        <f t="shared" si="318"/>
        <v xml:space="preserve"> </v>
      </c>
      <c r="AR82" s="15">
        <f t="shared" si="319"/>
        <v>10</v>
      </c>
      <c r="AS82" s="15">
        <f t="shared" si="327"/>
        <v>10</v>
      </c>
      <c r="AT82" s="15">
        <f t="shared" si="333"/>
        <v>10</v>
      </c>
      <c r="AU82" s="15">
        <f>IF(AM78=AM82,10,0)</f>
        <v>10</v>
      </c>
      <c r="AV82" s="15"/>
      <c r="AW82" s="15"/>
      <c r="AX82" s="15"/>
      <c r="AY82" s="15"/>
      <c r="AZ82" s="15">
        <f t="shared" si="320"/>
        <v>10</v>
      </c>
      <c r="BA82" s="15">
        <f t="shared" si="328"/>
        <v>10</v>
      </c>
      <c r="BB82" s="15">
        <f t="shared" si="334"/>
        <v>10</v>
      </c>
      <c r="BC82" s="15">
        <f>IF((AM78+AN78)=(AM82+AN82),10,0)</f>
        <v>10</v>
      </c>
      <c r="BD82" s="15"/>
      <c r="BE82" s="15"/>
      <c r="BF82" s="15"/>
      <c r="BG82" s="15"/>
      <c r="BH82" s="11">
        <f t="shared" si="321"/>
        <v>10</v>
      </c>
      <c r="BI82" s="11">
        <f t="shared" si="329"/>
        <v>10</v>
      </c>
      <c r="BJ82" s="11">
        <f t="shared" si="335"/>
        <v>10</v>
      </c>
      <c r="BK82" s="11">
        <f>IF((AU82+BC82)=20,10,0)</f>
        <v>10</v>
      </c>
      <c r="BP82" s="19">
        <f t="shared" si="322"/>
        <v>10</v>
      </c>
      <c r="BQ82" s="20" t="str">
        <f t="shared" si="323"/>
        <v xml:space="preserve"> </v>
      </c>
      <c r="BS82" s="1">
        <f t="shared" si="288"/>
        <v>3</v>
      </c>
      <c r="BT82" s="2" t="str">
        <f t="shared" si="289"/>
        <v>0</v>
      </c>
      <c r="BU82" s="3">
        <f t="shared" si="290"/>
        <v>3</v>
      </c>
      <c r="BV82" s="1">
        <f t="shared" si="291"/>
        <v>4</v>
      </c>
      <c r="BW82" s="2" t="str">
        <f t="shared" si="292"/>
        <v>0</v>
      </c>
      <c r="BX82" s="3">
        <f t="shared" si="293"/>
        <v>4</v>
      </c>
      <c r="BY82" s="7">
        <f t="shared" si="294"/>
        <v>0</v>
      </c>
      <c r="BZ82" s="8">
        <f t="shared" si="295"/>
        <v>0</v>
      </c>
      <c r="CA82" s="6">
        <f t="shared" si="296"/>
        <v>0</v>
      </c>
      <c r="CB82" s="2">
        <f t="shared" si="297"/>
        <v>1</v>
      </c>
      <c r="CC82" s="4">
        <f t="shared" si="298"/>
        <v>0</v>
      </c>
      <c r="CD82" s="5">
        <f t="shared" si="299"/>
        <v>3</v>
      </c>
      <c r="CF82" s="1">
        <f t="shared" si="300"/>
        <v>3</v>
      </c>
      <c r="CG82" s="2" t="str">
        <f t="shared" si="301"/>
        <v>0</v>
      </c>
      <c r="CH82" s="3">
        <f t="shared" si="302"/>
        <v>3</v>
      </c>
      <c r="CI82" s="1">
        <f t="shared" si="303"/>
        <v>4</v>
      </c>
      <c r="CJ82" s="2" t="str">
        <f t="shared" si="304"/>
        <v>0</v>
      </c>
      <c r="CK82" s="3">
        <f t="shared" si="305"/>
        <v>4</v>
      </c>
      <c r="CL82" s="7">
        <f t="shared" si="306"/>
        <v>0</v>
      </c>
      <c r="CM82" s="8">
        <f t="shared" si="307"/>
        <v>0</v>
      </c>
      <c r="CN82" s="6">
        <f t="shared" si="308"/>
        <v>0</v>
      </c>
      <c r="CO82" s="2">
        <f t="shared" si="309"/>
        <v>1</v>
      </c>
      <c r="CP82" s="4">
        <f t="shared" si="310"/>
        <v>0</v>
      </c>
      <c r="CQ82" s="5">
        <f t="shared" si="311"/>
        <v>3</v>
      </c>
    </row>
    <row r="83" spans="2:95" ht="15" customHeight="1">
      <c r="B83" s="42" t="str">
        <f>IF(Vorrunde!C83=""," ",Vorrunde!C83)</f>
        <v>VfL Bochum</v>
      </c>
      <c r="C83" s="43" t="str">
        <f>IF(Vorrunde!B83=""," ",Vorrunde!B83)</f>
        <v>FC Augsburg</v>
      </c>
      <c r="D83" s="35"/>
      <c r="E83" s="36"/>
      <c r="F83" s="35"/>
      <c r="G83" s="36"/>
      <c r="H83" s="16" t="str">
        <f t="shared" si="312"/>
        <v xml:space="preserve"> </v>
      </c>
      <c r="I83" s="15">
        <f t="shared" si="313"/>
        <v>10</v>
      </c>
      <c r="J83" s="15">
        <f t="shared" si="324"/>
        <v>10</v>
      </c>
      <c r="K83" s="15">
        <f t="shared" si="330"/>
        <v>10</v>
      </c>
      <c r="L83" s="15">
        <f>IF(D79=D83,10,0)</f>
        <v>10</v>
      </c>
      <c r="M83" s="15">
        <f>IF(D78=D83,10,0)</f>
        <v>10</v>
      </c>
      <c r="N83" s="15"/>
      <c r="O83" s="15"/>
      <c r="P83" s="15"/>
      <c r="Q83" s="15">
        <f t="shared" si="314"/>
        <v>10</v>
      </c>
      <c r="R83" s="15">
        <f t="shared" si="325"/>
        <v>10</v>
      </c>
      <c r="S83" s="15">
        <f t="shared" si="331"/>
        <v>10</v>
      </c>
      <c r="T83" s="15">
        <f>IF((D79+E79)=(D83+E83),10,0)</f>
        <v>10</v>
      </c>
      <c r="U83" s="15">
        <f>IF((D78+E78)=(D83+E83),10,0)</f>
        <v>10</v>
      </c>
      <c r="V83" s="15"/>
      <c r="W83" s="15"/>
      <c r="X83" s="15"/>
      <c r="Y83" s="11">
        <f t="shared" si="315"/>
        <v>10</v>
      </c>
      <c r="Z83" s="11">
        <f t="shared" si="326"/>
        <v>10</v>
      </c>
      <c r="AA83" s="11">
        <f t="shared" si="332"/>
        <v>10</v>
      </c>
      <c r="AB83" s="11">
        <f>IF((L83+T83)=20,10,0)</f>
        <v>10</v>
      </c>
      <c r="AC83" s="11">
        <f>IF((M83+U83)=20,10,0)</f>
        <v>10</v>
      </c>
      <c r="AG83" s="19">
        <f t="shared" si="316"/>
        <v>10</v>
      </c>
      <c r="AH83" s="20" t="str">
        <f t="shared" si="317"/>
        <v xml:space="preserve"> </v>
      </c>
      <c r="AK83" s="42" t="str">
        <f>IF(Vorrunde!AL83=""," ",Vorrunde!AL83)</f>
        <v>VfB Stuttgart</v>
      </c>
      <c r="AL83" s="43" t="str">
        <f>IF(Vorrunde!AK83=""," ",Vorrunde!AK83)</f>
        <v>FC Augsburg</v>
      </c>
      <c r="AM83" s="35"/>
      <c r="AN83" s="36"/>
      <c r="AO83" s="35"/>
      <c r="AP83" s="36"/>
      <c r="AQ83" s="16" t="str">
        <f t="shared" si="318"/>
        <v xml:space="preserve"> </v>
      </c>
      <c r="AR83" s="15">
        <f t="shared" si="319"/>
        <v>10</v>
      </c>
      <c r="AS83" s="15">
        <f t="shared" si="327"/>
        <v>10</v>
      </c>
      <c r="AT83" s="15">
        <f t="shared" si="333"/>
        <v>10</v>
      </c>
      <c r="AU83" s="15">
        <f>IF(AM79=AM83,10,0)</f>
        <v>10</v>
      </c>
      <c r="AV83" s="15">
        <f>IF(AM78=AM83,10,0)</f>
        <v>10</v>
      </c>
      <c r="AW83" s="15"/>
      <c r="AX83" s="15"/>
      <c r="AY83" s="15"/>
      <c r="AZ83" s="15">
        <f t="shared" si="320"/>
        <v>10</v>
      </c>
      <c r="BA83" s="15">
        <f t="shared" si="328"/>
        <v>10</v>
      </c>
      <c r="BB83" s="15">
        <f t="shared" si="334"/>
        <v>10</v>
      </c>
      <c r="BC83" s="15">
        <f>IF((AM79+AN79)=(AM83+AN83),10,0)</f>
        <v>10</v>
      </c>
      <c r="BD83" s="15">
        <f>IF((AM78+AN78)=(AM83+AN83),10,0)</f>
        <v>10</v>
      </c>
      <c r="BE83" s="15"/>
      <c r="BF83" s="15"/>
      <c r="BG83" s="15"/>
      <c r="BH83" s="11">
        <f t="shared" si="321"/>
        <v>10</v>
      </c>
      <c r="BI83" s="11">
        <f t="shared" si="329"/>
        <v>10</v>
      </c>
      <c r="BJ83" s="11">
        <f t="shared" si="335"/>
        <v>10</v>
      </c>
      <c r="BK83" s="11">
        <f>IF((AU83+BC83)=20,10,0)</f>
        <v>10</v>
      </c>
      <c r="BL83" s="11">
        <f>IF((AV83+BD83)=20,10,0)</f>
        <v>10</v>
      </c>
      <c r="BP83" s="19">
        <f t="shared" si="322"/>
        <v>10</v>
      </c>
      <c r="BQ83" s="20" t="str">
        <f t="shared" si="323"/>
        <v xml:space="preserve"> </v>
      </c>
      <c r="BS83" s="1">
        <f t="shared" si="288"/>
        <v>3</v>
      </c>
      <c r="BT83" s="2" t="str">
        <f t="shared" si="289"/>
        <v>0</v>
      </c>
      <c r="BU83" s="3">
        <f t="shared" si="290"/>
        <v>3</v>
      </c>
      <c r="BV83" s="1">
        <f t="shared" si="291"/>
        <v>4</v>
      </c>
      <c r="BW83" s="2" t="str">
        <f t="shared" si="292"/>
        <v>0</v>
      </c>
      <c r="BX83" s="3">
        <f t="shared" si="293"/>
        <v>4</v>
      </c>
      <c r="BY83" s="7">
        <f t="shared" si="294"/>
        <v>0</v>
      </c>
      <c r="BZ83" s="8">
        <f t="shared" si="295"/>
        <v>0</v>
      </c>
      <c r="CA83" s="6">
        <f t="shared" si="296"/>
        <v>0</v>
      </c>
      <c r="CB83" s="2">
        <f t="shared" si="297"/>
        <v>1</v>
      </c>
      <c r="CC83" s="4">
        <f t="shared" si="298"/>
        <v>0</v>
      </c>
      <c r="CD83" s="5">
        <f t="shared" si="299"/>
        <v>3</v>
      </c>
      <c r="CF83" s="1">
        <f t="shared" si="300"/>
        <v>3</v>
      </c>
      <c r="CG83" s="2" t="str">
        <f t="shared" si="301"/>
        <v>0</v>
      </c>
      <c r="CH83" s="3">
        <f t="shared" si="302"/>
        <v>3</v>
      </c>
      <c r="CI83" s="1">
        <f t="shared" si="303"/>
        <v>4</v>
      </c>
      <c r="CJ83" s="2" t="str">
        <f t="shared" si="304"/>
        <v>0</v>
      </c>
      <c r="CK83" s="3">
        <f t="shared" si="305"/>
        <v>4</v>
      </c>
      <c r="CL83" s="7">
        <f t="shared" si="306"/>
        <v>0</v>
      </c>
      <c r="CM83" s="8">
        <f t="shared" si="307"/>
        <v>0</v>
      </c>
      <c r="CN83" s="6">
        <f t="shared" si="308"/>
        <v>0</v>
      </c>
      <c r="CO83" s="2">
        <f t="shared" si="309"/>
        <v>1</v>
      </c>
      <c r="CP83" s="4">
        <f t="shared" si="310"/>
        <v>0</v>
      </c>
      <c r="CQ83" s="5">
        <f t="shared" si="311"/>
        <v>3</v>
      </c>
    </row>
    <row r="84" spans="2:95" ht="15" customHeight="1">
      <c r="B84" s="42" t="str">
        <f>IF(Vorrunde!C84=""," ",Vorrunde!C84)</f>
        <v>TSG Hoffenheim</v>
      </c>
      <c r="C84" s="43" t="str">
        <f>IF(Vorrunde!B84=""," ",Vorrunde!B84)</f>
        <v>FSV Mainz 05</v>
      </c>
      <c r="D84" s="35"/>
      <c r="E84" s="36"/>
      <c r="F84" s="35"/>
      <c r="G84" s="36"/>
      <c r="H84" s="16" t="str">
        <f t="shared" si="312"/>
        <v xml:space="preserve"> </v>
      </c>
      <c r="I84" s="15">
        <f t="shared" si="313"/>
        <v>10</v>
      </c>
      <c r="J84" s="15">
        <f t="shared" si="324"/>
        <v>10</v>
      </c>
      <c r="K84" s="15">
        <f t="shared" si="330"/>
        <v>10</v>
      </c>
      <c r="L84" s="15">
        <f>IF(D80=D84,10,0)</f>
        <v>10</v>
      </c>
      <c r="M84" s="15">
        <f>IF(D79=D84,10,0)</f>
        <v>10</v>
      </c>
      <c r="N84" s="15">
        <f>IF(D78=D84,10,0)</f>
        <v>10</v>
      </c>
      <c r="O84" s="15"/>
      <c r="P84" s="15"/>
      <c r="Q84" s="15">
        <f t="shared" si="314"/>
        <v>10</v>
      </c>
      <c r="R84" s="15">
        <f t="shared" si="325"/>
        <v>10</v>
      </c>
      <c r="S84" s="15">
        <f t="shared" si="331"/>
        <v>10</v>
      </c>
      <c r="T84" s="15">
        <f>IF((D80+E80)=(D84+E84),10,0)</f>
        <v>10</v>
      </c>
      <c r="U84" s="15">
        <f>IF((D79+E79)=(D84+E84),10,0)</f>
        <v>10</v>
      </c>
      <c r="V84" s="15">
        <f>IF((D78+E78)=(D84+E84),10,0)</f>
        <v>10</v>
      </c>
      <c r="W84" s="15"/>
      <c r="X84" s="15"/>
      <c r="Y84" s="11">
        <f t="shared" si="315"/>
        <v>10</v>
      </c>
      <c r="Z84" s="11">
        <f t="shared" si="326"/>
        <v>10</v>
      </c>
      <c r="AA84" s="11">
        <f t="shared" si="332"/>
        <v>10</v>
      </c>
      <c r="AB84" s="11">
        <f>IF((L84+T84)=20,10,0)</f>
        <v>10</v>
      </c>
      <c r="AC84" s="11">
        <f>IF((M84+U84)=20,10,0)</f>
        <v>10</v>
      </c>
      <c r="AD84" s="11">
        <f>IF((N84+V84)=20,10,0)</f>
        <v>10</v>
      </c>
      <c r="AG84" s="19">
        <f t="shared" si="316"/>
        <v>10</v>
      </c>
      <c r="AH84" s="20" t="str">
        <f t="shared" si="317"/>
        <v xml:space="preserve"> </v>
      </c>
      <c r="AK84" s="42" t="str">
        <f>IF(Vorrunde!AL84=""," ",Vorrunde!AL84)</f>
        <v>VfL Bochum</v>
      </c>
      <c r="AL84" s="43" t="str">
        <f>IF(Vorrunde!AK84=""," ",Vorrunde!AK84)</f>
        <v>FSV Mainz 05</v>
      </c>
      <c r="AM84" s="35"/>
      <c r="AN84" s="36"/>
      <c r="AO84" s="35"/>
      <c r="AP84" s="36"/>
      <c r="AQ84" s="16" t="str">
        <f t="shared" si="318"/>
        <v xml:space="preserve"> </v>
      </c>
      <c r="AR84" s="15">
        <f t="shared" si="319"/>
        <v>10</v>
      </c>
      <c r="AS84" s="15">
        <f t="shared" si="327"/>
        <v>10</v>
      </c>
      <c r="AT84" s="15">
        <f t="shared" si="333"/>
        <v>10</v>
      </c>
      <c r="AU84" s="15">
        <f>IF(AM80=AM84,10,0)</f>
        <v>10</v>
      </c>
      <c r="AV84" s="15">
        <f>IF(AM79=AM84,10,0)</f>
        <v>10</v>
      </c>
      <c r="AW84" s="15">
        <f>IF(AM78=AM84,10,0)</f>
        <v>10</v>
      </c>
      <c r="AX84" s="15"/>
      <c r="AY84" s="15"/>
      <c r="AZ84" s="15">
        <f t="shared" si="320"/>
        <v>10</v>
      </c>
      <c r="BA84" s="15">
        <f t="shared" si="328"/>
        <v>10</v>
      </c>
      <c r="BB84" s="15">
        <f t="shared" si="334"/>
        <v>10</v>
      </c>
      <c r="BC84" s="15">
        <f>IF((AM80+AN80)=(AM84+AN84),10,0)</f>
        <v>10</v>
      </c>
      <c r="BD84" s="15">
        <f>IF((AM79+AN79)=(AM84+AN84),10,0)</f>
        <v>10</v>
      </c>
      <c r="BE84" s="15">
        <f>IF((AM78+AN78)=(AM84+AN84),10,0)</f>
        <v>10</v>
      </c>
      <c r="BF84" s="15"/>
      <c r="BG84" s="15"/>
      <c r="BH84" s="11">
        <f t="shared" si="321"/>
        <v>10</v>
      </c>
      <c r="BI84" s="11">
        <f t="shared" si="329"/>
        <v>10</v>
      </c>
      <c r="BJ84" s="11">
        <f t="shared" si="335"/>
        <v>10</v>
      </c>
      <c r="BK84" s="11">
        <f>IF((AU84+BC84)=20,10,0)</f>
        <v>10</v>
      </c>
      <c r="BL84" s="11">
        <f>IF((AV84+BD84)=20,10,0)</f>
        <v>10</v>
      </c>
      <c r="BM84" s="11">
        <f>IF((AW84+BE84)=20,10,0)</f>
        <v>10</v>
      </c>
      <c r="BP84" s="19">
        <f t="shared" si="322"/>
        <v>10</v>
      </c>
      <c r="BQ84" s="20" t="str">
        <f t="shared" si="323"/>
        <v xml:space="preserve"> </v>
      </c>
      <c r="BS84" s="1">
        <f t="shared" si="288"/>
        <v>3</v>
      </c>
      <c r="BT84" s="2" t="str">
        <f t="shared" si="289"/>
        <v>0</v>
      </c>
      <c r="BU84" s="3">
        <f t="shared" si="290"/>
        <v>3</v>
      </c>
      <c r="BV84" s="1">
        <f t="shared" si="291"/>
        <v>4</v>
      </c>
      <c r="BW84" s="2" t="str">
        <f t="shared" si="292"/>
        <v>0</v>
      </c>
      <c r="BX84" s="3">
        <f t="shared" si="293"/>
        <v>4</v>
      </c>
      <c r="BY84" s="7">
        <f t="shared" si="294"/>
        <v>0</v>
      </c>
      <c r="BZ84" s="8">
        <f t="shared" si="295"/>
        <v>0</v>
      </c>
      <c r="CA84" s="6">
        <f t="shared" si="296"/>
        <v>0</v>
      </c>
      <c r="CB84" s="2">
        <f t="shared" si="297"/>
        <v>1</v>
      </c>
      <c r="CC84" s="4">
        <f t="shared" si="298"/>
        <v>0</v>
      </c>
      <c r="CD84" s="5">
        <f t="shared" si="299"/>
        <v>3</v>
      </c>
      <c r="CF84" s="1">
        <f t="shared" si="300"/>
        <v>3</v>
      </c>
      <c r="CG84" s="2" t="str">
        <f t="shared" si="301"/>
        <v>0</v>
      </c>
      <c r="CH84" s="3">
        <f t="shared" si="302"/>
        <v>3</v>
      </c>
      <c r="CI84" s="1">
        <f t="shared" si="303"/>
        <v>4</v>
      </c>
      <c r="CJ84" s="2" t="str">
        <f t="shared" si="304"/>
        <v>0</v>
      </c>
      <c r="CK84" s="3">
        <f t="shared" si="305"/>
        <v>4</v>
      </c>
      <c r="CL84" s="7">
        <f t="shared" si="306"/>
        <v>0</v>
      </c>
      <c r="CM84" s="8">
        <f t="shared" si="307"/>
        <v>0</v>
      </c>
      <c r="CN84" s="6">
        <f t="shared" si="308"/>
        <v>0</v>
      </c>
      <c r="CO84" s="2">
        <f t="shared" si="309"/>
        <v>1</v>
      </c>
      <c r="CP84" s="4">
        <f t="shared" si="310"/>
        <v>0</v>
      </c>
      <c r="CQ84" s="5">
        <f t="shared" si="311"/>
        <v>3</v>
      </c>
    </row>
    <row r="85" spans="2:95" ht="15" customHeight="1">
      <c r="B85" s="42" t="str">
        <f>IF(Vorrunde!C85=""," ",Vorrunde!C85)</f>
        <v>Bayer Leverkusen</v>
      </c>
      <c r="C85" s="43" t="str">
        <f>IF(Vorrunde!B85=""," ",Vorrunde!B85)</f>
        <v>1. FC Union Berlin</v>
      </c>
      <c r="D85" s="35"/>
      <c r="E85" s="36"/>
      <c r="F85" s="35"/>
      <c r="G85" s="36"/>
      <c r="H85" s="16" t="str">
        <f t="shared" si="312"/>
        <v xml:space="preserve"> </v>
      </c>
      <c r="I85" s="15">
        <f t="shared" si="313"/>
        <v>10</v>
      </c>
      <c r="J85" s="15">
        <f t="shared" si="324"/>
        <v>10</v>
      </c>
      <c r="K85" s="15">
        <f t="shared" si="330"/>
        <v>10</v>
      </c>
      <c r="L85" s="15">
        <f>IF(D81=D85,10,0)</f>
        <v>10</v>
      </c>
      <c r="M85" s="15">
        <f>IF(D80=D85,10,0)</f>
        <v>10</v>
      </c>
      <c r="N85" s="15">
        <f>IF(D79=D85,10,0)</f>
        <v>10</v>
      </c>
      <c r="O85" s="15">
        <f>IF(D78=D85,10,0)</f>
        <v>10</v>
      </c>
      <c r="P85" s="15"/>
      <c r="Q85" s="15">
        <f t="shared" si="314"/>
        <v>10</v>
      </c>
      <c r="R85" s="15">
        <f t="shared" si="325"/>
        <v>10</v>
      </c>
      <c r="S85" s="15">
        <f t="shared" si="331"/>
        <v>10</v>
      </c>
      <c r="T85" s="15">
        <f>IF((D81+E81)=(D85+E85),10,0)</f>
        <v>10</v>
      </c>
      <c r="U85" s="15">
        <f>IF((D80+E80)=(D85+E85),10,0)</f>
        <v>10</v>
      </c>
      <c r="V85" s="15">
        <f>IF((D79+E79)=(D85+E85),10,0)</f>
        <v>10</v>
      </c>
      <c r="W85" s="15">
        <f>IF((D78+E78)=(D85+E85),10,0)</f>
        <v>10</v>
      </c>
      <c r="X85" s="15"/>
      <c r="Y85" s="11">
        <f t="shared" si="315"/>
        <v>10</v>
      </c>
      <c r="Z85" s="11">
        <f t="shared" si="326"/>
        <v>10</v>
      </c>
      <c r="AA85" s="11">
        <f t="shared" si="332"/>
        <v>10</v>
      </c>
      <c r="AB85" s="11">
        <f>IF((L85+T85)=20,10,0)</f>
        <v>10</v>
      </c>
      <c r="AC85" s="11">
        <f>IF((M85+U85)=20,10,0)</f>
        <v>10</v>
      </c>
      <c r="AD85" s="11">
        <f>IF((N85+V85)=20,10,0)</f>
        <v>10</v>
      </c>
      <c r="AE85" s="11">
        <f>IF((O85+W85)=20,10,0)</f>
        <v>10</v>
      </c>
      <c r="AG85" s="19">
        <f t="shared" si="316"/>
        <v>10</v>
      </c>
      <c r="AH85" s="20" t="str">
        <f t="shared" si="317"/>
        <v xml:space="preserve"> </v>
      </c>
      <c r="AK85" s="42" t="str">
        <f>IF(Vorrunde!AL85=""," ",Vorrunde!AL85)</f>
        <v>Bayern München</v>
      </c>
      <c r="AL85" s="43" t="str">
        <f>IF(Vorrunde!AK85=""," ",Vorrunde!AK85)</f>
        <v>Mönchengladbach</v>
      </c>
      <c r="AM85" s="35"/>
      <c r="AN85" s="36"/>
      <c r="AO85" s="35"/>
      <c r="AP85" s="36"/>
      <c r="AQ85" s="16" t="str">
        <f t="shared" si="318"/>
        <v xml:space="preserve"> </v>
      </c>
      <c r="AR85" s="15">
        <f t="shared" si="319"/>
        <v>10</v>
      </c>
      <c r="AS85" s="15">
        <f t="shared" si="327"/>
        <v>10</v>
      </c>
      <c r="AT85" s="15">
        <f t="shared" si="333"/>
        <v>10</v>
      </c>
      <c r="AU85" s="15">
        <f>IF(AM81=AM85,10,0)</f>
        <v>10</v>
      </c>
      <c r="AV85" s="15">
        <f>IF(AM80=AM85,10,0)</f>
        <v>10</v>
      </c>
      <c r="AW85" s="15">
        <f>IF(AM79=AM85,10,0)</f>
        <v>10</v>
      </c>
      <c r="AX85" s="15">
        <f>IF(AM78=AM85,10,0)</f>
        <v>10</v>
      </c>
      <c r="AY85" s="15"/>
      <c r="AZ85" s="15">
        <f t="shared" si="320"/>
        <v>10</v>
      </c>
      <c r="BA85" s="15">
        <f t="shared" si="328"/>
        <v>10</v>
      </c>
      <c r="BB85" s="15">
        <f t="shared" si="334"/>
        <v>10</v>
      </c>
      <c r="BC85" s="15">
        <f>IF((AM81+AN81)=(AM85+AN85),10,0)</f>
        <v>10</v>
      </c>
      <c r="BD85" s="15">
        <f>IF((AM80+AN80)=(AM85+AN85),10,0)</f>
        <v>10</v>
      </c>
      <c r="BE85" s="15">
        <f>IF((AM79+AN79)=(AM85+AN85),10,0)</f>
        <v>10</v>
      </c>
      <c r="BF85" s="15">
        <f>IF((AM78+AN78)=(AM85+AN85),10,0)</f>
        <v>10</v>
      </c>
      <c r="BG85" s="15"/>
      <c r="BH85" s="11">
        <f t="shared" si="321"/>
        <v>10</v>
      </c>
      <c r="BI85" s="11">
        <f t="shared" si="329"/>
        <v>10</v>
      </c>
      <c r="BJ85" s="11">
        <f t="shared" si="335"/>
        <v>10</v>
      </c>
      <c r="BK85" s="11">
        <f>IF((AU85+BC85)=20,10,0)</f>
        <v>10</v>
      </c>
      <c r="BL85" s="11">
        <f>IF((AV85+BD85)=20,10,0)</f>
        <v>10</v>
      </c>
      <c r="BM85" s="11">
        <f>IF((AW85+BE85)=20,10,0)</f>
        <v>10</v>
      </c>
      <c r="BN85" s="11">
        <f>IF((AX85+BF85)=20,10,0)</f>
        <v>10</v>
      </c>
      <c r="BP85" s="19">
        <f t="shared" si="322"/>
        <v>10</v>
      </c>
      <c r="BQ85" s="20" t="str">
        <f t="shared" si="323"/>
        <v xml:space="preserve"> </v>
      </c>
      <c r="BS85" s="1">
        <f t="shared" si="288"/>
        <v>3</v>
      </c>
      <c r="BT85" s="2" t="str">
        <f t="shared" si="289"/>
        <v>0</v>
      </c>
      <c r="BU85" s="3">
        <f t="shared" si="290"/>
        <v>3</v>
      </c>
      <c r="BV85" s="1">
        <f t="shared" si="291"/>
        <v>4</v>
      </c>
      <c r="BW85" s="2" t="str">
        <f t="shared" si="292"/>
        <v>0</v>
      </c>
      <c r="BX85" s="3">
        <f t="shared" si="293"/>
        <v>4</v>
      </c>
      <c r="BY85" s="7">
        <f t="shared" si="294"/>
        <v>0</v>
      </c>
      <c r="BZ85" s="8">
        <f t="shared" si="295"/>
        <v>0</v>
      </c>
      <c r="CA85" s="6">
        <f t="shared" si="296"/>
        <v>0</v>
      </c>
      <c r="CB85" s="2">
        <f t="shared" si="297"/>
        <v>1</v>
      </c>
      <c r="CC85" s="4">
        <f t="shared" si="298"/>
        <v>0</v>
      </c>
      <c r="CD85" s="5">
        <f t="shared" si="299"/>
        <v>3</v>
      </c>
      <c r="CF85" s="1">
        <f t="shared" si="300"/>
        <v>3</v>
      </c>
      <c r="CG85" s="2" t="str">
        <f t="shared" si="301"/>
        <v>0</v>
      </c>
      <c r="CH85" s="3">
        <f t="shared" si="302"/>
        <v>3</v>
      </c>
      <c r="CI85" s="1">
        <f t="shared" si="303"/>
        <v>4</v>
      </c>
      <c r="CJ85" s="2" t="str">
        <f t="shared" si="304"/>
        <v>0</v>
      </c>
      <c r="CK85" s="3">
        <f t="shared" si="305"/>
        <v>4</v>
      </c>
      <c r="CL85" s="7">
        <f t="shared" si="306"/>
        <v>0</v>
      </c>
      <c r="CM85" s="8">
        <f t="shared" si="307"/>
        <v>0</v>
      </c>
      <c r="CN85" s="6">
        <f t="shared" si="308"/>
        <v>0</v>
      </c>
      <c r="CO85" s="2">
        <f t="shared" si="309"/>
        <v>1</v>
      </c>
      <c r="CP85" s="4">
        <f t="shared" si="310"/>
        <v>0</v>
      </c>
      <c r="CQ85" s="5">
        <f t="shared" si="311"/>
        <v>3</v>
      </c>
    </row>
    <row r="86" spans="2:95" ht="15" customHeight="1">
      <c r="B86" s="42" t="str">
        <f>IF(Vorrunde!C86=""," ",Vorrunde!C86)</f>
        <v>Holstein Kiel</v>
      </c>
      <c r="C86" s="43" t="str">
        <f>IF(Vorrunde!B86=""," ",Vorrunde!B86)</f>
        <v>FC St. Pauli</v>
      </c>
      <c r="D86" s="35"/>
      <c r="E86" s="36"/>
      <c r="F86" s="35"/>
      <c r="G86" s="36"/>
      <c r="H86" s="16" t="str">
        <f t="shared" si="312"/>
        <v xml:space="preserve"> </v>
      </c>
      <c r="I86" s="15">
        <f t="shared" si="313"/>
        <v>10</v>
      </c>
      <c r="J86" s="15">
        <f t="shared" si="324"/>
        <v>10</v>
      </c>
      <c r="K86" s="15">
        <f t="shared" si="330"/>
        <v>10</v>
      </c>
      <c r="L86" s="15">
        <f>IF(D82=D86,10,0)</f>
        <v>10</v>
      </c>
      <c r="M86" s="15">
        <f>IF(D81=D86,10,0)</f>
        <v>10</v>
      </c>
      <c r="N86" s="15">
        <f>IF(D80=D86,10,0)</f>
        <v>10</v>
      </c>
      <c r="O86" s="15">
        <f>IF(D79=D86,10,0)</f>
        <v>10</v>
      </c>
      <c r="P86" s="15">
        <f>IF(D78=D86,10,0)</f>
        <v>10</v>
      </c>
      <c r="Q86" s="15">
        <f t="shared" si="314"/>
        <v>10</v>
      </c>
      <c r="R86" s="15">
        <f t="shared" si="325"/>
        <v>10</v>
      </c>
      <c r="S86" s="15">
        <f t="shared" si="331"/>
        <v>10</v>
      </c>
      <c r="T86" s="15">
        <f>IF((D82+E82)=(D86+E86),10,0)</f>
        <v>10</v>
      </c>
      <c r="U86" s="15">
        <f>IF((D81+E81)=(D86+E86),10,0)</f>
        <v>10</v>
      </c>
      <c r="V86" s="15">
        <f>IF((D80+E80)=(D86+E86),10,0)</f>
        <v>10</v>
      </c>
      <c r="W86" s="15">
        <f>IF((D79+E79)=(D86+E86),10,0)</f>
        <v>10</v>
      </c>
      <c r="X86" s="15">
        <f>IF((D78+E78)=(D86+E86),10,0)</f>
        <v>10</v>
      </c>
      <c r="Y86" s="11">
        <f t="shared" si="315"/>
        <v>10</v>
      </c>
      <c r="Z86" s="11">
        <f t="shared" si="326"/>
        <v>10</v>
      </c>
      <c r="AA86" s="11">
        <f t="shared" si="332"/>
        <v>10</v>
      </c>
      <c r="AB86" s="11">
        <f>IF((L86+T86)=20,10,0)</f>
        <v>10</v>
      </c>
      <c r="AC86" s="11">
        <f>IF((M86+U86)=20,10,0)</f>
        <v>10</v>
      </c>
      <c r="AD86" s="11">
        <f>IF((N86+V86)=20,10,0)</f>
        <v>10</v>
      </c>
      <c r="AE86" s="11">
        <f>IF((O86+W86)=20,10,0)</f>
        <v>10</v>
      </c>
      <c r="AF86" s="11">
        <f>IF((P86+X86)=20,10,0)</f>
        <v>10</v>
      </c>
      <c r="AG86" s="21">
        <f t="shared" si="316"/>
        <v>10</v>
      </c>
      <c r="AH86" s="22" t="str">
        <f t="shared" si="317"/>
        <v xml:space="preserve"> </v>
      </c>
      <c r="AK86" s="42" t="str">
        <f>IF(Vorrunde!AL86=""," ",Vorrunde!AL86)</f>
        <v>Eintracht Frankfurt</v>
      </c>
      <c r="AL86" s="43" t="str">
        <f>IF(Vorrunde!AK86=""," ",Vorrunde!AK86)</f>
        <v>FC St. Pauli</v>
      </c>
      <c r="AM86" s="35"/>
      <c r="AN86" s="36"/>
      <c r="AO86" s="35"/>
      <c r="AP86" s="36"/>
      <c r="AQ86" s="16" t="str">
        <f t="shared" si="318"/>
        <v xml:space="preserve"> </v>
      </c>
      <c r="AR86" s="15">
        <f t="shared" si="319"/>
        <v>10</v>
      </c>
      <c r="AS86" s="15">
        <f t="shared" si="327"/>
        <v>10</v>
      </c>
      <c r="AT86" s="15">
        <f t="shared" si="333"/>
        <v>10</v>
      </c>
      <c r="AU86" s="15">
        <f>IF(AM82=AM86,10,0)</f>
        <v>10</v>
      </c>
      <c r="AV86" s="15">
        <f>IF(AM81=AM86,10,0)</f>
        <v>10</v>
      </c>
      <c r="AW86" s="15">
        <f>IF(AM80=AM86,10,0)</f>
        <v>10</v>
      </c>
      <c r="AX86" s="15">
        <f>IF(AM79=AM86,10,0)</f>
        <v>10</v>
      </c>
      <c r="AY86" s="15">
        <f>IF(AM78=AM86,10,0)</f>
        <v>10</v>
      </c>
      <c r="AZ86" s="15">
        <f t="shared" si="320"/>
        <v>10</v>
      </c>
      <c r="BA86" s="15">
        <f t="shared" si="328"/>
        <v>10</v>
      </c>
      <c r="BB86" s="15">
        <f t="shared" si="334"/>
        <v>10</v>
      </c>
      <c r="BC86" s="15">
        <f>IF((AM82+AN82)=(AM86+AN86),10,0)</f>
        <v>10</v>
      </c>
      <c r="BD86" s="15">
        <f>IF((AM81+AN81)=(AM86+AN86),10,0)</f>
        <v>10</v>
      </c>
      <c r="BE86" s="15">
        <f>IF((AM80+AN80)=(AM86+AN86),10,0)</f>
        <v>10</v>
      </c>
      <c r="BF86" s="15">
        <f>IF((AM79+AN79)=(AM86+AN86),10,0)</f>
        <v>10</v>
      </c>
      <c r="BG86" s="15">
        <f>IF((AM78+AN78)=(AM86+AN86),10,0)</f>
        <v>10</v>
      </c>
      <c r="BH86" s="11">
        <f t="shared" si="321"/>
        <v>10</v>
      </c>
      <c r="BI86" s="11">
        <f t="shared" si="329"/>
        <v>10</v>
      </c>
      <c r="BJ86" s="11">
        <f t="shared" si="335"/>
        <v>10</v>
      </c>
      <c r="BK86" s="11">
        <f>IF((AU86+BC86)=20,10,0)</f>
        <v>10</v>
      </c>
      <c r="BL86" s="11">
        <f>IF((AV86+BD86)=20,10,0)</f>
        <v>10</v>
      </c>
      <c r="BM86" s="11">
        <f>IF((AW86+BE86)=20,10,0)</f>
        <v>10</v>
      </c>
      <c r="BN86" s="11">
        <f>IF((AX86+BF86)=20,10,0)</f>
        <v>10</v>
      </c>
      <c r="BO86" s="11">
        <f>IF((AY86+BG86)=20,10,0)</f>
        <v>10</v>
      </c>
      <c r="BP86" s="21">
        <f t="shared" si="322"/>
        <v>10</v>
      </c>
      <c r="BQ86" s="22" t="str">
        <f t="shared" si="323"/>
        <v xml:space="preserve"> </v>
      </c>
      <c r="BS86" s="1">
        <f t="shared" si="288"/>
        <v>3</v>
      </c>
      <c r="BT86" s="2" t="str">
        <f t="shared" si="289"/>
        <v>0</v>
      </c>
      <c r="BU86" s="3">
        <f t="shared" si="290"/>
        <v>3</v>
      </c>
      <c r="BV86" s="1">
        <f t="shared" si="291"/>
        <v>4</v>
      </c>
      <c r="BW86" s="2" t="str">
        <f t="shared" si="292"/>
        <v>0</v>
      </c>
      <c r="BX86" s="3">
        <f t="shared" si="293"/>
        <v>4</v>
      </c>
      <c r="BY86" s="7">
        <f t="shared" si="294"/>
        <v>0</v>
      </c>
      <c r="BZ86" s="8">
        <f t="shared" si="295"/>
        <v>0</v>
      </c>
      <c r="CA86" s="6">
        <f t="shared" si="296"/>
        <v>0</v>
      </c>
      <c r="CB86" s="2">
        <f t="shared" si="297"/>
        <v>1</v>
      </c>
      <c r="CC86" s="4">
        <f t="shared" si="298"/>
        <v>0</v>
      </c>
      <c r="CD86" s="5">
        <f t="shared" si="299"/>
        <v>3</v>
      </c>
      <c r="CF86" s="1">
        <f t="shared" si="300"/>
        <v>3</v>
      </c>
      <c r="CG86" s="2" t="str">
        <f t="shared" si="301"/>
        <v>0</v>
      </c>
      <c r="CH86" s="3">
        <f t="shared" si="302"/>
        <v>3</v>
      </c>
      <c r="CI86" s="1">
        <f t="shared" si="303"/>
        <v>4</v>
      </c>
      <c r="CJ86" s="2" t="str">
        <f t="shared" si="304"/>
        <v>0</v>
      </c>
      <c r="CK86" s="3">
        <f t="shared" si="305"/>
        <v>4</v>
      </c>
      <c r="CL86" s="7">
        <f t="shared" si="306"/>
        <v>0</v>
      </c>
      <c r="CM86" s="8">
        <f t="shared" si="307"/>
        <v>0</v>
      </c>
      <c r="CN86" s="6">
        <f t="shared" si="308"/>
        <v>0</v>
      </c>
      <c r="CO86" s="2">
        <f t="shared" si="309"/>
        <v>1</v>
      </c>
      <c r="CP86" s="4">
        <f t="shared" si="310"/>
        <v>0</v>
      </c>
      <c r="CQ86" s="5">
        <f t="shared" si="311"/>
        <v>3</v>
      </c>
    </row>
    <row r="87" spans="2:95" ht="14.25">
      <c r="B87" s="23" t="str">
        <f>IF(AH87&gt;5,"Tipp prüfen"," ")</f>
        <v xml:space="preserve"> </v>
      </c>
      <c r="C87" s="28" t="s">
        <v>4</v>
      </c>
      <c r="D87" s="63" t="str">
        <f>IF(E86=""," ",SUM(D78:E86))</f>
        <v xml:space="preserve"> </v>
      </c>
      <c r="E87" s="63"/>
      <c r="F87" s="63" t="str">
        <f>IF(G86=""," ",SUM(F78:G86))</f>
        <v xml:space="preserve"> </v>
      </c>
      <c r="G87" s="63"/>
      <c r="H87" s="25" t="str">
        <f>IF(G78=""," ",SUM(H78:H86))</f>
        <v xml:space="preserve"> </v>
      </c>
      <c r="AG87" s="15">
        <f>SUM(AG78:AG86)</f>
        <v>60</v>
      </c>
      <c r="AH87" s="15">
        <f>SUM(AH78:AH86)</f>
        <v>0</v>
      </c>
      <c r="AK87" s="23" t="str">
        <f>IF(BQ87&gt;5,"Tipp prüfen"," ")</f>
        <v xml:space="preserve"> </v>
      </c>
      <c r="AL87" s="28" t="s">
        <v>4</v>
      </c>
      <c r="AM87" s="63" t="str">
        <f>IF(AN86=""," ",SUM(AM78:AN86))</f>
        <v xml:space="preserve"> </v>
      </c>
      <c r="AN87" s="63"/>
      <c r="AO87" s="63" t="str">
        <f>IF(AP86=""," ",SUM(AO78:AP86))</f>
        <v xml:space="preserve"> </v>
      </c>
      <c r="AP87" s="63"/>
      <c r="AQ87" s="25" t="str">
        <f>IF(AP78=""," ",SUM(AQ78:AQ86))</f>
        <v xml:space="preserve"> </v>
      </c>
      <c r="BP87" s="15">
        <f>SUM(BP78:BP86)</f>
        <v>60</v>
      </c>
      <c r="BQ87" s="15">
        <f>SUM(BQ78:BQ86)</f>
        <v>0</v>
      </c>
    </row>
    <row r="88" spans="2:95" ht="6" customHeight="1"/>
    <row r="89" spans="2:95">
      <c r="B89" s="13" t="s">
        <v>31</v>
      </c>
      <c r="C89" s="52"/>
      <c r="D89" s="57" t="s">
        <v>1</v>
      </c>
      <c r="E89" s="58"/>
      <c r="F89" s="59" t="s">
        <v>2</v>
      </c>
      <c r="G89" s="59"/>
      <c r="H89" s="14" t="s">
        <v>3</v>
      </c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AK89" s="13" t="s">
        <v>40</v>
      </c>
      <c r="AL89" s="53"/>
      <c r="AM89" s="57" t="s">
        <v>1</v>
      </c>
      <c r="AN89" s="58"/>
      <c r="AO89" s="59" t="s">
        <v>2</v>
      </c>
      <c r="AP89" s="59"/>
      <c r="AQ89" s="14" t="s">
        <v>3</v>
      </c>
      <c r="AR89" s="15"/>
      <c r="AS89" s="15"/>
      <c r="AT89" s="15"/>
      <c r="AU89" s="15"/>
      <c r="AV89" s="15"/>
      <c r="AW89" s="15"/>
      <c r="AX89" s="15"/>
      <c r="AY89" s="15"/>
      <c r="AZ89" s="15"/>
      <c r="BA89" s="15"/>
      <c r="BB89" s="15"/>
      <c r="BC89" s="15"/>
      <c r="BD89" s="15"/>
      <c r="BE89" s="15"/>
      <c r="BF89" s="15"/>
      <c r="BG89" s="15"/>
    </row>
    <row r="90" spans="2:95" ht="15" customHeight="1">
      <c r="B90" s="42" t="str">
        <f>IF(Vorrunde!C90=""," ",Vorrunde!C90)</f>
        <v>FC St. Pauli</v>
      </c>
      <c r="C90" s="43" t="str">
        <f>IF(Vorrunde!B90=""," ",Vorrunde!B90)</f>
        <v>Bayer Leverkusen</v>
      </c>
      <c r="D90" s="35"/>
      <c r="E90" s="36"/>
      <c r="F90" s="35"/>
      <c r="G90" s="36"/>
      <c r="H90" s="16" t="str">
        <f>IF(G90=""," ",CD90)</f>
        <v xml:space="preserve"> </v>
      </c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AG90" s="17"/>
      <c r="AH90" s="18"/>
      <c r="AK90" s="42" t="str">
        <f>IF(Vorrunde!AL90=""," ",Vorrunde!AL90)</f>
        <v>FSV Mainz 05</v>
      </c>
      <c r="AL90" s="43" t="str">
        <f>IF(Vorrunde!AK90=""," ",Vorrunde!AK90)</f>
        <v>Bayer Leverkusen</v>
      </c>
      <c r="AM90" s="35"/>
      <c r="AN90" s="36"/>
      <c r="AO90" s="35"/>
      <c r="AP90" s="36"/>
      <c r="AQ90" s="16" t="str">
        <f>IF(AP90=""," ",CQ90)</f>
        <v xml:space="preserve"> </v>
      </c>
      <c r="AR90" s="15"/>
      <c r="AS90" s="15"/>
      <c r="AT90" s="15"/>
      <c r="AU90" s="15"/>
      <c r="AV90" s="15"/>
      <c r="AW90" s="15"/>
      <c r="AX90" s="15"/>
      <c r="AY90" s="15"/>
      <c r="AZ90" s="15"/>
      <c r="BA90" s="15"/>
      <c r="BB90" s="15"/>
      <c r="BC90" s="15"/>
      <c r="BD90" s="15"/>
      <c r="BE90" s="15"/>
      <c r="BF90" s="15"/>
      <c r="BG90" s="15"/>
      <c r="BP90" s="17"/>
      <c r="BQ90" s="18"/>
      <c r="BS90" s="1">
        <f t="shared" ref="BS90:BS98" si="336">IF(D90&gt;E90,"1",3)</f>
        <v>3</v>
      </c>
      <c r="BT90" s="2" t="str">
        <f t="shared" ref="BT90:BT98" si="337">IF(D90=E90,"0",3)</f>
        <v>0</v>
      </c>
      <c r="BU90" s="3">
        <f t="shared" ref="BU90:BU98" si="338">IF(D90&lt;E90,"2",3)</f>
        <v>3</v>
      </c>
      <c r="BV90" s="1">
        <f t="shared" ref="BV90:BV98" si="339">IF(F90&gt;G90,"1",4)</f>
        <v>4</v>
      </c>
      <c r="BW90" s="2" t="str">
        <f t="shared" ref="BW90:BW98" si="340">IF(F90=G90,"0",4)</f>
        <v>0</v>
      </c>
      <c r="BX90" s="3">
        <f t="shared" ref="BX90:BX98" si="341">IF(F90&lt;G90,"2",4)</f>
        <v>4</v>
      </c>
      <c r="BY90" s="7">
        <f t="shared" ref="BY90:BY98" si="342">COUNTIF(D90,F90)</f>
        <v>0</v>
      </c>
      <c r="BZ90" s="8">
        <f t="shared" ref="BZ90:BZ98" si="343">COUNTIF(E90,G90)</f>
        <v>0</v>
      </c>
      <c r="CA90" s="6">
        <f t="shared" ref="CA90:CA98" si="344">COUNTIF(BS90:BU90,BV90)</f>
        <v>0</v>
      </c>
      <c r="CB90" s="2">
        <f t="shared" ref="CB90:CB98" si="345">COUNTIF(BS90:BU90,BW90)</f>
        <v>1</v>
      </c>
      <c r="CC90" s="4">
        <f t="shared" ref="CC90:CC98" si="346">COUNTIF(BS90:BU90,BX90)</f>
        <v>0</v>
      </c>
      <c r="CD90" s="5">
        <f t="shared" ref="CD90:CD98" si="347">(SUM(CA90:CC90)*3+BY90+BZ90)</f>
        <v>3</v>
      </c>
      <c r="CF90" s="1">
        <f t="shared" ref="CF90:CF98" si="348">IF(AM90&gt;AN90,"1",3)</f>
        <v>3</v>
      </c>
      <c r="CG90" s="2" t="str">
        <f t="shared" ref="CG90:CG98" si="349">IF(AM90=AN90,"0",3)</f>
        <v>0</v>
      </c>
      <c r="CH90" s="3">
        <f t="shared" ref="CH90:CH98" si="350">IF(AM90&lt;AN90,"2",3)</f>
        <v>3</v>
      </c>
      <c r="CI90" s="1">
        <f t="shared" ref="CI90:CI98" si="351">IF(AO90&gt;AP90,"1",4)</f>
        <v>4</v>
      </c>
      <c r="CJ90" s="2" t="str">
        <f t="shared" ref="CJ90:CJ98" si="352">IF(AO90=AP90,"0",4)</f>
        <v>0</v>
      </c>
      <c r="CK90" s="3">
        <f t="shared" ref="CK90:CK98" si="353">IF(AO90&lt;AP90,"2",4)</f>
        <v>4</v>
      </c>
      <c r="CL90" s="7">
        <f t="shared" ref="CL90:CL98" si="354">COUNTIF(AM90,AO90)</f>
        <v>0</v>
      </c>
      <c r="CM90" s="8">
        <f t="shared" ref="CM90:CM98" si="355">COUNTIF(AN90,AP90)</f>
        <v>0</v>
      </c>
      <c r="CN90" s="6">
        <f t="shared" ref="CN90:CN98" si="356">COUNTIF(CF90:CH90,CI90)</f>
        <v>0</v>
      </c>
      <c r="CO90" s="2">
        <f t="shared" ref="CO90:CO98" si="357">COUNTIF(CF90:CH90,CJ90)</f>
        <v>1</v>
      </c>
      <c r="CP90" s="4">
        <f t="shared" ref="CP90:CP98" si="358">COUNTIF(CF90:CH90,CK90)</f>
        <v>0</v>
      </c>
      <c r="CQ90" s="5">
        <f t="shared" ref="CQ90:CQ98" si="359">(SUM(CN90:CP90)*3+CL90+CM90)</f>
        <v>3</v>
      </c>
    </row>
    <row r="91" spans="2:95" ht="15" customHeight="1">
      <c r="B91" s="42" t="str">
        <f>IF(Vorrunde!C91=""," ",Vorrunde!C91)</f>
        <v>1. FC Union Berlin</v>
      </c>
      <c r="C91" s="43" t="str">
        <f>IF(Vorrunde!B91=""," ",Vorrunde!B91)</f>
        <v>VfB Stuttgart</v>
      </c>
      <c r="D91" s="35"/>
      <c r="E91" s="36"/>
      <c r="F91" s="35"/>
      <c r="G91" s="36"/>
      <c r="H91" s="16" t="str">
        <f t="shared" ref="H91:H98" si="360">IF(G91=""," ",CD91)</f>
        <v xml:space="preserve"> </v>
      </c>
      <c r="I91" s="15">
        <f t="shared" ref="I91:I98" si="361">IF(D90=D91,10,0)</f>
        <v>10</v>
      </c>
      <c r="J91" s="15"/>
      <c r="K91" s="15"/>
      <c r="L91" s="15"/>
      <c r="M91" s="15"/>
      <c r="N91" s="15"/>
      <c r="O91" s="15"/>
      <c r="P91" s="15"/>
      <c r="Q91" s="15">
        <f t="shared" ref="Q91:Q98" si="362">IF((D90+E90)=(D91+E91),10,0)</f>
        <v>10</v>
      </c>
      <c r="R91" s="15"/>
      <c r="S91" s="15"/>
      <c r="T91" s="15"/>
      <c r="U91" s="15"/>
      <c r="V91" s="15"/>
      <c r="W91" s="15"/>
      <c r="X91" s="15"/>
      <c r="Y91" s="11">
        <f t="shared" ref="Y91:Y98" si="363">IF((I91+Q91)=20,10,0)</f>
        <v>10</v>
      </c>
      <c r="AG91" s="19">
        <f t="shared" ref="AG91:AG98" si="364">IF((Y91+Z91+AA91+AB91+AC91+AD91+AE91+AF91)&gt;20,10,0)</f>
        <v>0</v>
      </c>
      <c r="AH91" s="20" t="str">
        <f t="shared" ref="AH91:AH98" si="365">IF(E91=""," ",AG91)</f>
        <v xml:space="preserve"> </v>
      </c>
      <c r="AK91" s="42" t="str">
        <f>IF(Vorrunde!AL91=""," ",Vorrunde!AL91)</f>
        <v>RB Leipzig</v>
      </c>
      <c r="AL91" s="43" t="str">
        <f>IF(Vorrunde!AK91=""," ",Vorrunde!AK91)</f>
        <v>VfB Stuttgart</v>
      </c>
      <c r="AM91" s="35"/>
      <c r="AN91" s="36"/>
      <c r="AO91" s="35"/>
      <c r="AP91" s="36"/>
      <c r="AQ91" s="16" t="str">
        <f t="shared" ref="AQ91:AQ98" si="366">IF(AP91=""," ",CQ91)</f>
        <v xml:space="preserve"> </v>
      </c>
      <c r="AR91" s="15">
        <f t="shared" ref="AR91:AR98" si="367">IF(AM90=AM91,10,0)</f>
        <v>10</v>
      </c>
      <c r="AS91" s="15"/>
      <c r="AT91" s="15"/>
      <c r="AU91" s="15"/>
      <c r="AV91" s="15"/>
      <c r="AW91" s="15"/>
      <c r="AX91" s="15"/>
      <c r="AY91" s="15"/>
      <c r="AZ91" s="15">
        <f t="shared" ref="AZ91:AZ98" si="368">IF((AM90+AN90)=(AM91+AN91),10,0)</f>
        <v>10</v>
      </c>
      <c r="BA91" s="15"/>
      <c r="BB91" s="15"/>
      <c r="BC91" s="15"/>
      <c r="BD91" s="15"/>
      <c r="BE91" s="15"/>
      <c r="BF91" s="15"/>
      <c r="BG91" s="15"/>
      <c r="BH91" s="11">
        <f t="shared" ref="BH91:BH98" si="369">IF((AR91+AZ91)=20,10,0)</f>
        <v>10</v>
      </c>
      <c r="BP91" s="19">
        <f t="shared" ref="BP91:BP98" si="370">IF((BH91+BI91+BJ91+BK91+BL91+BM91+BN91+BO91)&gt;20,10,0)</f>
        <v>0</v>
      </c>
      <c r="BQ91" s="20" t="str">
        <f t="shared" ref="BQ91:BQ98" si="371">IF(AN91=""," ",BP91)</f>
        <v xml:space="preserve"> </v>
      </c>
      <c r="BS91" s="1">
        <f t="shared" si="336"/>
        <v>3</v>
      </c>
      <c r="BT91" s="2" t="str">
        <f t="shared" si="337"/>
        <v>0</v>
      </c>
      <c r="BU91" s="3">
        <f t="shared" si="338"/>
        <v>3</v>
      </c>
      <c r="BV91" s="1">
        <f t="shared" si="339"/>
        <v>4</v>
      </c>
      <c r="BW91" s="2" t="str">
        <f t="shared" si="340"/>
        <v>0</v>
      </c>
      <c r="BX91" s="3">
        <f t="shared" si="341"/>
        <v>4</v>
      </c>
      <c r="BY91" s="7">
        <f t="shared" si="342"/>
        <v>0</v>
      </c>
      <c r="BZ91" s="8">
        <f t="shared" si="343"/>
        <v>0</v>
      </c>
      <c r="CA91" s="6">
        <f t="shared" si="344"/>
        <v>0</v>
      </c>
      <c r="CB91" s="2">
        <f t="shared" si="345"/>
        <v>1</v>
      </c>
      <c r="CC91" s="4">
        <f t="shared" si="346"/>
        <v>0</v>
      </c>
      <c r="CD91" s="5">
        <f t="shared" si="347"/>
        <v>3</v>
      </c>
      <c r="CF91" s="1">
        <f t="shared" si="348"/>
        <v>3</v>
      </c>
      <c r="CG91" s="2" t="str">
        <f t="shared" si="349"/>
        <v>0</v>
      </c>
      <c r="CH91" s="3">
        <f t="shared" si="350"/>
        <v>3</v>
      </c>
      <c r="CI91" s="1">
        <f t="shared" si="351"/>
        <v>4</v>
      </c>
      <c r="CJ91" s="2" t="str">
        <f t="shared" si="352"/>
        <v>0</v>
      </c>
      <c r="CK91" s="3">
        <f t="shared" si="353"/>
        <v>4</v>
      </c>
      <c r="CL91" s="7">
        <f t="shared" si="354"/>
        <v>0</v>
      </c>
      <c r="CM91" s="8">
        <f t="shared" si="355"/>
        <v>0</v>
      </c>
      <c r="CN91" s="6">
        <f t="shared" si="356"/>
        <v>0</v>
      </c>
      <c r="CO91" s="2">
        <f t="shared" si="357"/>
        <v>1</v>
      </c>
      <c r="CP91" s="4">
        <f t="shared" si="358"/>
        <v>0</v>
      </c>
      <c r="CQ91" s="5">
        <f t="shared" si="359"/>
        <v>3</v>
      </c>
    </row>
    <row r="92" spans="2:95" ht="15" customHeight="1">
      <c r="B92" s="42" t="str">
        <f>IF(Vorrunde!C92=""," ",Vorrunde!C92)</f>
        <v>1. FC Heidenheim</v>
      </c>
      <c r="C92" s="43" t="str">
        <f>IF(Vorrunde!B92=""," ",Vorrunde!B92)</f>
        <v>Bayern München</v>
      </c>
      <c r="D92" s="35"/>
      <c r="E92" s="36"/>
      <c r="F92" s="35"/>
      <c r="G92" s="36"/>
      <c r="H92" s="16" t="str">
        <f t="shared" si="360"/>
        <v xml:space="preserve"> </v>
      </c>
      <c r="I92" s="15">
        <f t="shared" si="361"/>
        <v>10</v>
      </c>
      <c r="J92" s="15">
        <f t="shared" ref="J92:J98" si="372">IF(D90=D92,10,0)</f>
        <v>10</v>
      </c>
      <c r="K92" s="15"/>
      <c r="L92" s="15"/>
      <c r="M92" s="15"/>
      <c r="N92" s="15"/>
      <c r="O92" s="15"/>
      <c r="P92" s="15"/>
      <c r="Q92" s="15">
        <f t="shared" si="362"/>
        <v>10</v>
      </c>
      <c r="R92" s="15">
        <f t="shared" ref="R92:R98" si="373">IF((D90+E90)=(D92+E92),10,0)</f>
        <v>10</v>
      </c>
      <c r="S92" s="15"/>
      <c r="T92" s="15"/>
      <c r="U92" s="15"/>
      <c r="V92" s="15"/>
      <c r="W92" s="15"/>
      <c r="X92" s="15"/>
      <c r="Y92" s="11">
        <f t="shared" si="363"/>
        <v>10</v>
      </c>
      <c r="Z92" s="11">
        <f t="shared" ref="Z92:Z98" si="374">IF((J92+R92)=20,10,0)</f>
        <v>10</v>
      </c>
      <c r="AG92" s="19">
        <f t="shared" si="364"/>
        <v>0</v>
      </c>
      <c r="AH92" s="20" t="str">
        <f t="shared" si="365"/>
        <v xml:space="preserve"> </v>
      </c>
      <c r="AK92" s="42" t="str">
        <f>IF(Vorrunde!AL92=""," ",Vorrunde!AL92)</f>
        <v>TSG Hoffenheim</v>
      </c>
      <c r="AL92" s="43" t="str">
        <f>IF(Vorrunde!AK92=""," ",Vorrunde!AK92)</f>
        <v>Bayern München</v>
      </c>
      <c r="AM92" s="35"/>
      <c r="AN92" s="36"/>
      <c r="AO92" s="35"/>
      <c r="AP92" s="36"/>
      <c r="AQ92" s="16" t="str">
        <f t="shared" si="366"/>
        <v xml:space="preserve"> </v>
      </c>
      <c r="AR92" s="15">
        <f t="shared" si="367"/>
        <v>10</v>
      </c>
      <c r="AS92" s="15">
        <f t="shared" ref="AS92:AS98" si="375">IF(AM90=AM92,10,0)</f>
        <v>10</v>
      </c>
      <c r="AT92" s="15"/>
      <c r="AU92" s="15"/>
      <c r="AV92" s="15"/>
      <c r="AW92" s="15"/>
      <c r="AX92" s="15"/>
      <c r="AY92" s="15"/>
      <c r="AZ92" s="15">
        <f t="shared" si="368"/>
        <v>10</v>
      </c>
      <c r="BA92" s="15">
        <f t="shared" ref="BA92:BA98" si="376">IF((AM90+AN90)=(AM92+AN92),10,0)</f>
        <v>10</v>
      </c>
      <c r="BB92" s="15"/>
      <c r="BC92" s="15"/>
      <c r="BD92" s="15"/>
      <c r="BE92" s="15"/>
      <c r="BF92" s="15"/>
      <c r="BG92" s="15"/>
      <c r="BH92" s="11">
        <f t="shared" si="369"/>
        <v>10</v>
      </c>
      <c r="BI92" s="11">
        <f t="shared" ref="BI92:BI98" si="377">IF((AS92+BA92)=20,10,0)</f>
        <v>10</v>
      </c>
      <c r="BP92" s="19">
        <f t="shared" si="370"/>
        <v>0</v>
      </c>
      <c r="BQ92" s="20" t="str">
        <f t="shared" si="371"/>
        <v xml:space="preserve"> </v>
      </c>
      <c r="BS92" s="1">
        <f t="shared" si="336"/>
        <v>3</v>
      </c>
      <c r="BT92" s="2" t="str">
        <f t="shared" si="337"/>
        <v>0</v>
      </c>
      <c r="BU92" s="3">
        <f t="shared" si="338"/>
        <v>3</v>
      </c>
      <c r="BV92" s="1">
        <f t="shared" si="339"/>
        <v>4</v>
      </c>
      <c r="BW92" s="2" t="str">
        <f t="shared" si="340"/>
        <v>0</v>
      </c>
      <c r="BX92" s="3">
        <f t="shared" si="341"/>
        <v>4</v>
      </c>
      <c r="BY92" s="7">
        <f t="shared" si="342"/>
        <v>0</v>
      </c>
      <c r="BZ92" s="8">
        <f t="shared" si="343"/>
        <v>0</v>
      </c>
      <c r="CA92" s="6">
        <f t="shared" si="344"/>
        <v>0</v>
      </c>
      <c r="CB92" s="2">
        <f t="shared" si="345"/>
        <v>1</v>
      </c>
      <c r="CC92" s="4">
        <f t="shared" si="346"/>
        <v>0</v>
      </c>
      <c r="CD92" s="5">
        <f t="shared" si="347"/>
        <v>3</v>
      </c>
      <c r="CF92" s="1">
        <f t="shared" si="348"/>
        <v>3</v>
      </c>
      <c r="CG92" s="2" t="str">
        <f t="shared" si="349"/>
        <v>0</v>
      </c>
      <c r="CH92" s="3">
        <f t="shared" si="350"/>
        <v>3</v>
      </c>
      <c r="CI92" s="1">
        <f t="shared" si="351"/>
        <v>4</v>
      </c>
      <c r="CJ92" s="2" t="str">
        <f t="shared" si="352"/>
        <v>0</v>
      </c>
      <c r="CK92" s="3">
        <f t="shared" si="353"/>
        <v>4</v>
      </c>
      <c r="CL92" s="7">
        <f t="shared" si="354"/>
        <v>0</v>
      </c>
      <c r="CM92" s="8">
        <f t="shared" si="355"/>
        <v>0</v>
      </c>
      <c r="CN92" s="6">
        <f t="shared" si="356"/>
        <v>0</v>
      </c>
      <c r="CO92" s="2">
        <f t="shared" si="357"/>
        <v>1</v>
      </c>
      <c r="CP92" s="4">
        <f t="shared" si="358"/>
        <v>0</v>
      </c>
      <c r="CQ92" s="5">
        <f t="shared" si="359"/>
        <v>3</v>
      </c>
    </row>
    <row r="93" spans="2:95" ht="15" customHeight="1">
      <c r="B93" s="42" t="str">
        <f>IF(Vorrunde!C93=""," ",Vorrunde!C93)</f>
        <v>FC Augsburg</v>
      </c>
      <c r="C93" s="43" t="str">
        <f>IF(Vorrunde!B93=""," ",Vorrunde!B93)</f>
        <v>Eintracht Frankfurt</v>
      </c>
      <c r="D93" s="35"/>
      <c r="E93" s="36"/>
      <c r="F93" s="35"/>
      <c r="G93" s="36"/>
      <c r="H93" s="16" t="str">
        <f t="shared" si="360"/>
        <v xml:space="preserve"> </v>
      </c>
      <c r="I93" s="15">
        <f t="shared" si="361"/>
        <v>10</v>
      </c>
      <c r="J93" s="15">
        <f t="shared" si="372"/>
        <v>10</v>
      </c>
      <c r="K93" s="15">
        <f t="shared" ref="K93:K98" si="378">IF(D90=D93,10,0)</f>
        <v>10</v>
      </c>
      <c r="L93" s="15"/>
      <c r="M93" s="15"/>
      <c r="N93" s="15"/>
      <c r="O93" s="15"/>
      <c r="P93" s="15"/>
      <c r="Q93" s="15">
        <f t="shared" si="362"/>
        <v>10</v>
      </c>
      <c r="R93" s="15">
        <f t="shared" si="373"/>
        <v>10</v>
      </c>
      <c r="S93" s="15">
        <f t="shared" ref="S93:S98" si="379">IF((D90+E90)=(D93+E93),10,0)</f>
        <v>10</v>
      </c>
      <c r="T93" s="15"/>
      <c r="U93" s="15"/>
      <c r="V93" s="15"/>
      <c r="W93" s="15"/>
      <c r="X93" s="15"/>
      <c r="Y93" s="11">
        <f t="shared" si="363"/>
        <v>10</v>
      </c>
      <c r="Z93" s="11">
        <f t="shared" si="374"/>
        <v>10</v>
      </c>
      <c r="AA93" s="11">
        <f t="shared" ref="AA93:AA98" si="380">IF((K93+S93)=20,10,0)</f>
        <v>10</v>
      </c>
      <c r="AG93" s="19">
        <f t="shared" si="364"/>
        <v>10</v>
      </c>
      <c r="AH93" s="20" t="str">
        <f t="shared" si="365"/>
        <v xml:space="preserve"> </v>
      </c>
      <c r="AK93" s="42" t="str">
        <f>IF(Vorrunde!AL93=""," ",Vorrunde!AL93)</f>
        <v>SC Freiburg</v>
      </c>
      <c r="AL93" s="43" t="str">
        <f>IF(Vorrunde!AK93=""," ",Vorrunde!AK93)</f>
        <v>Eintracht Frankfurt</v>
      </c>
      <c r="AM93" s="35"/>
      <c r="AN93" s="36"/>
      <c r="AO93" s="35"/>
      <c r="AP93" s="36"/>
      <c r="AQ93" s="16" t="str">
        <f t="shared" si="366"/>
        <v xml:space="preserve"> </v>
      </c>
      <c r="AR93" s="15">
        <f t="shared" si="367"/>
        <v>10</v>
      </c>
      <c r="AS93" s="15">
        <f t="shared" si="375"/>
        <v>10</v>
      </c>
      <c r="AT93" s="15">
        <f t="shared" ref="AT93:AT98" si="381">IF(AM90=AM93,10,0)</f>
        <v>10</v>
      </c>
      <c r="AU93" s="15"/>
      <c r="AV93" s="15"/>
      <c r="AW93" s="15"/>
      <c r="AX93" s="15"/>
      <c r="AY93" s="15"/>
      <c r="AZ93" s="15">
        <f t="shared" si="368"/>
        <v>10</v>
      </c>
      <c r="BA93" s="15">
        <f t="shared" si="376"/>
        <v>10</v>
      </c>
      <c r="BB93" s="15">
        <f t="shared" ref="BB93:BB98" si="382">IF((AM90+AN90)=(AM93+AN93),10,0)</f>
        <v>10</v>
      </c>
      <c r="BC93" s="15"/>
      <c r="BD93" s="15"/>
      <c r="BE93" s="15"/>
      <c r="BF93" s="15"/>
      <c r="BG93" s="15"/>
      <c r="BH93" s="11">
        <f t="shared" si="369"/>
        <v>10</v>
      </c>
      <c r="BI93" s="11">
        <f t="shared" si="377"/>
        <v>10</v>
      </c>
      <c r="BJ93" s="11">
        <f t="shared" ref="BJ93:BJ98" si="383">IF((AT93+BB93)=20,10,0)</f>
        <v>10</v>
      </c>
      <c r="BP93" s="19">
        <f t="shared" si="370"/>
        <v>10</v>
      </c>
      <c r="BQ93" s="20" t="str">
        <f t="shared" si="371"/>
        <v xml:space="preserve"> </v>
      </c>
      <c r="BS93" s="1">
        <f t="shared" si="336"/>
        <v>3</v>
      </c>
      <c r="BT93" s="2" t="str">
        <f t="shared" si="337"/>
        <v>0</v>
      </c>
      <c r="BU93" s="3">
        <f t="shared" si="338"/>
        <v>3</v>
      </c>
      <c r="BV93" s="1">
        <f t="shared" si="339"/>
        <v>4</v>
      </c>
      <c r="BW93" s="2" t="str">
        <f t="shared" si="340"/>
        <v>0</v>
      </c>
      <c r="BX93" s="3">
        <f t="shared" si="341"/>
        <v>4</v>
      </c>
      <c r="BY93" s="7">
        <f t="shared" si="342"/>
        <v>0</v>
      </c>
      <c r="BZ93" s="8">
        <f t="shared" si="343"/>
        <v>0</v>
      </c>
      <c r="CA93" s="6">
        <f t="shared" si="344"/>
        <v>0</v>
      </c>
      <c r="CB93" s="2">
        <f t="shared" si="345"/>
        <v>1</v>
      </c>
      <c r="CC93" s="4">
        <f t="shared" si="346"/>
        <v>0</v>
      </c>
      <c r="CD93" s="5">
        <f t="shared" si="347"/>
        <v>3</v>
      </c>
      <c r="CF93" s="1">
        <f t="shared" si="348"/>
        <v>3</v>
      </c>
      <c r="CG93" s="2" t="str">
        <f t="shared" si="349"/>
        <v>0</v>
      </c>
      <c r="CH93" s="3">
        <f t="shared" si="350"/>
        <v>3</v>
      </c>
      <c r="CI93" s="1">
        <f t="shared" si="351"/>
        <v>4</v>
      </c>
      <c r="CJ93" s="2" t="str">
        <f t="shared" si="352"/>
        <v>0</v>
      </c>
      <c r="CK93" s="3">
        <f t="shared" si="353"/>
        <v>4</v>
      </c>
      <c r="CL93" s="7">
        <f t="shared" si="354"/>
        <v>0</v>
      </c>
      <c r="CM93" s="8">
        <f t="shared" si="355"/>
        <v>0</v>
      </c>
      <c r="CN93" s="6">
        <f t="shared" si="356"/>
        <v>0</v>
      </c>
      <c r="CO93" s="2">
        <f t="shared" si="357"/>
        <v>1</v>
      </c>
      <c r="CP93" s="4">
        <f t="shared" si="358"/>
        <v>0</v>
      </c>
      <c r="CQ93" s="5">
        <f t="shared" si="359"/>
        <v>3</v>
      </c>
    </row>
    <row r="94" spans="2:95" ht="15" customHeight="1">
      <c r="B94" s="42" t="str">
        <f>IF(Vorrunde!C94=""," ",Vorrunde!C94)</f>
        <v>SC Freiburg</v>
      </c>
      <c r="C94" s="43" t="str">
        <f>IF(Vorrunde!B94=""," ",Vorrunde!B94)</f>
        <v>TSG Hoffenheim</v>
      </c>
      <c r="D94" s="35"/>
      <c r="E94" s="36"/>
      <c r="F94" s="35"/>
      <c r="G94" s="36"/>
      <c r="H94" s="16" t="str">
        <f t="shared" si="360"/>
        <v xml:space="preserve"> </v>
      </c>
      <c r="I94" s="15">
        <f t="shared" si="361"/>
        <v>10</v>
      </c>
      <c r="J94" s="15">
        <f t="shared" si="372"/>
        <v>10</v>
      </c>
      <c r="K94" s="15">
        <f t="shared" si="378"/>
        <v>10</v>
      </c>
      <c r="L94" s="15">
        <f>IF(D90=D94,10,0)</f>
        <v>10</v>
      </c>
      <c r="M94" s="15"/>
      <c r="N94" s="15"/>
      <c r="O94" s="15"/>
      <c r="P94" s="15"/>
      <c r="Q94" s="15">
        <f t="shared" si="362"/>
        <v>10</v>
      </c>
      <c r="R94" s="15">
        <f t="shared" si="373"/>
        <v>10</v>
      </c>
      <c r="S94" s="15">
        <f t="shared" si="379"/>
        <v>10</v>
      </c>
      <c r="T94" s="15">
        <f>IF((D90+E90)=(D94+E94),10,0)</f>
        <v>10</v>
      </c>
      <c r="U94" s="15"/>
      <c r="V94" s="15"/>
      <c r="W94" s="15"/>
      <c r="X94" s="15"/>
      <c r="Y94" s="11">
        <f t="shared" si="363"/>
        <v>10</v>
      </c>
      <c r="Z94" s="11">
        <f t="shared" si="374"/>
        <v>10</v>
      </c>
      <c r="AA94" s="11">
        <f t="shared" si="380"/>
        <v>10</v>
      </c>
      <c r="AB94" s="11">
        <f>IF((L94+T94)=20,10,0)</f>
        <v>10</v>
      </c>
      <c r="AG94" s="19">
        <f t="shared" si="364"/>
        <v>10</v>
      </c>
      <c r="AH94" s="20" t="str">
        <f t="shared" si="365"/>
        <v xml:space="preserve"> </v>
      </c>
      <c r="AK94" s="42" t="str">
        <f>IF(Vorrunde!AL94=""," ",Vorrunde!AL94)</f>
        <v>1. FC Heidenheim</v>
      </c>
      <c r="AL94" s="43" t="str">
        <f>IF(Vorrunde!AK94=""," ",Vorrunde!AK94)</f>
        <v>Werder Bremen</v>
      </c>
      <c r="AM94" s="35"/>
      <c r="AN94" s="36"/>
      <c r="AO94" s="35"/>
      <c r="AP94" s="36"/>
      <c r="AQ94" s="16" t="str">
        <f t="shared" si="366"/>
        <v xml:space="preserve"> </v>
      </c>
      <c r="AR94" s="15">
        <f t="shared" si="367"/>
        <v>10</v>
      </c>
      <c r="AS94" s="15">
        <f t="shared" si="375"/>
        <v>10</v>
      </c>
      <c r="AT94" s="15">
        <f t="shared" si="381"/>
        <v>10</v>
      </c>
      <c r="AU94" s="15">
        <f>IF(AM90=AM94,10,0)</f>
        <v>10</v>
      </c>
      <c r="AV94" s="15"/>
      <c r="AW94" s="15"/>
      <c r="AX94" s="15"/>
      <c r="AY94" s="15"/>
      <c r="AZ94" s="15">
        <f t="shared" si="368"/>
        <v>10</v>
      </c>
      <c r="BA94" s="15">
        <f t="shared" si="376"/>
        <v>10</v>
      </c>
      <c r="BB94" s="15">
        <f t="shared" si="382"/>
        <v>10</v>
      </c>
      <c r="BC94" s="15">
        <f>IF((AM90+AN90)=(AM94+AN94),10,0)</f>
        <v>10</v>
      </c>
      <c r="BD94" s="15"/>
      <c r="BE94" s="15"/>
      <c r="BF94" s="15"/>
      <c r="BG94" s="15"/>
      <c r="BH94" s="11">
        <f t="shared" si="369"/>
        <v>10</v>
      </c>
      <c r="BI94" s="11">
        <f t="shared" si="377"/>
        <v>10</v>
      </c>
      <c r="BJ94" s="11">
        <f t="shared" si="383"/>
        <v>10</v>
      </c>
      <c r="BK94" s="11">
        <f>IF((AU94+BC94)=20,10,0)</f>
        <v>10</v>
      </c>
      <c r="BP94" s="19">
        <f t="shared" si="370"/>
        <v>10</v>
      </c>
      <c r="BQ94" s="20" t="str">
        <f t="shared" si="371"/>
        <v xml:space="preserve"> </v>
      </c>
      <c r="BS94" s="1">
        <f t="shared" si="336"/>
        <v>3</v>
      </c>
      <c r="BT94" s="2" t="str">
        <f t="shared" si="337"/>
        <v>0</v>
      </c>
      <c r="BU94" s="3">
        <f t="shared" si="338"/>
        <v>3</v>
      </c>
      <c r="BV94" s="1">
        <f t="shared" si="339"/>
        <v>4</v>
      </c>
      <c r="BW94" s="2" t="str">
        <f t="shared" si="340"/>
        <v>0</v>
      </c>
      <c r="BX94" s="3">
        <f t="shared" si="341"/>
        <v>4</v>
      </c>
      <c r="BY94" s="7">
        <f t="shared" si="342"/>
        <v>0</v>
      </c>
      <c r="BZ94" s="8">
        <f t="shared" si="343"/>
        <v>0</v>
      </c>
      <c r="CA94" s="6">
        <f t="shared" si="344"/>
        <v>0</v>
      </c>
      <c r="CB94" s="2">
        <f t="shared" si="345"/>
        <v>1</v>
      </c>
      <c r="CC94" s="4">
        <f t="shared" si="346"/>
        <v>0</v>
      </c>
      <c r="CD94" s="5">
        <f t="shared" si="347"/>
        <v>3</v>
      </c>
      <c r="CF94" s="1">
        <f t="shared" si="348"/>
        <v>3</v>
      </c>
      <c r="CG94" s="2" t="str">
        <f t="shared" si="349"/>
        <v>0</v>
      </c>
      <c r="CH94" s="3">
        <f t="shared" si="350"/>
        <v>3</v>
      </c>
      <c r="CI94" s="1">
        <f t="shared" si="351"/>
        <v>4</v>
      </c>
      <c r="CJ94" s="2" t="str">
        <f t="shared" si="352"/>
        <v>0</v>
      </c>
      <c r="CK94" s="3">
        <f t="shared" si="353"/>
        <v>4</v>
      </c>
      <c r="CL94" s="7">
        <f t="shared" si="354"/>
        <v>0</v>
      </c>
      <c r="CM94" s="8">
        <f t="shared" si="355"/>
        <v>0</v>
      </c>
      <c r="CN94" s="6">
        <f t="shared" si="356"/>
        <v>0</v>
      </c>
      <c r="CO94" s="2">
        <f t="shared" si="357"/>
        <v>1</v>
      </c>
      <c r="CP94" s="4">
        <f t="shared" si="358"/>
        <v>0</v>
      </c>
      <c r="CQ94" s="5">
        <f t="shared" si="359"/>
        <v>3</v>
      </c>
    </row>
    <row r="95" spans="2:95" ht="15" customHeight="1">
      <c r="B95" s="42" t="str">
        <f>IF(Vorrunde!C95=""," ",Vorrunde!C95)</f>
        <v>FSV Mainz 05</v>
      </c>
      <c r="C95" s="43" t="str">
        <f>IF(Vorrunde!B95=""," ",Vorrunde!B95)</f>
        <v>VfL Wolfsburg</v>
      </c>
      <c r="D95" s="35"/>
      <c r="E95" s="36"/>
      <c r="F95" s="35"/>
      <c r="G95" s="36"/>
      <c r="H95" s="16" t="str">
        <f t="shared" si="360"/>
        <v xml:space="preserve"> </v>
      </c>
      <c r="I95" s="15">
        <f t="shared" si="361"/>
        <v>10</v>
      </c>
      <c r="J95" s="15">
        <f t="shared" si="372"/>
        <v>10</v>
      </c>
      <c r="K95" s="15">
        <f t="shared" si="378"/>
        <v>10</v>
      </c>
      <c r="L95" s="15">
        <f>IF(D91=D95,10,0)</f>
        <v>10</v>
      </c>
      <c r="M95" s="15">
        <f>IF(D90=D95,10,0)</f>
        <v>10</v>
      </c>
      <c r="N95" s="15"/>
      <c r="O95" s="15"/>
      <c r="P95" s="15"/>
      <c r="Q95" s="15">
        <f t="shared" si="362"/>
        <v>10</v>
      </c>
      <c r="R95" s="15">
        <f t="shared" si="373"/>
        <v>10</v>
      </c>
      <c r="S95" s="15">
        <f t="shared" si="379"/>
        <v>10</v>
      </c>
      <c r="T95" s="15">
        <f>IF((D91+E91)=(D95+E95),10,0)</f>
        <v>10</v>
      </c>
      <c r="U95" s="15">
        <f>IF((D90+E90)=(D95+E95),10,0)</f>
        <v>10</v>
      </c>
      <c r="V95" s="15"/>
      <c r="W95" s="15"/>
      <c r="X95" s="15"/>
      <c r="Y95" s="11">
        <f t="shared" si="363"/>
        <v>10</v>
      </c>
      <c r="Z95" s="11">
        <f t="shared" si="374"/>
        <v>10</v>
      </c>
      <c r="AA95" s="11">
        <f t="shared" si="380"/>
        <v>10</v>
      </c>
      <c r="AB95" s="11">
        <f>IF((L95+T95)=20,10,0)</f>
        <v>10</v>
      </c>
      <c r="AC95" s="11">
        <f>IF((M95+U95)=20,10,0)</f>
        <v>10</v>
      </c>
      <c r="AG95" s="19">
        <f t="shared" si="364"/>
        <v>10</v>
      </c>
      <c r="AH95" s="20" t="str">
        <f t="shared" si="365"/>
        <v xml:space="preserve"> </v>
      </c>
      <c r="AK95" s="42" t="str">
        <f>IF(Vorrunde!AL95=""," ",Vorrunde!AL95)</f>
        <v>Mönchengladbach</v>
      </c>
      <c r="AL95" s="43" t="str">
        <f>IF(Vorrunde!AK95=""," ",Vorrunde!AK95)</f>
        <v>VfL Wolfsburg</v>
      </c>
      <c r="AM95" s="35"/>
      <c r="AN95" s="36"/>
      <c r="AO95" s="35"/>
      <c r="AP95" s="36"/>
      <c r="AQ95" s="16" t="str">
        <f t="shared" si="366"/>
        <v xml:space="preserve"> </v>
      </c>
      <c r="AR95" s="15">
        <f t="shared" si="367"/>
        <v>10</v>
      </c>
      <c r="AS95" s="15">
        <f t="shared" si="375"/>
        <v>10</v>
      </c>
      <c r="AT95" s="15">
        <f t="shared" si="381"/>
        <v>10</v>
      </c>
      <c r="AU95" s="15">
        <f>IF(AM91=AM95,10,0)</f>
        <v>10</v>
      </c>
      <c r="AV95" s="15">
        <f>IF(AM90=AM95,10,0)</f>
        <v>10</v>
      </c>
      <c r="AW95" s="15"/>
      <c r="AX95" s="15"/>
      <c r="AY95" s="15"/>
      <c r="AZ95" s="15">
        <f t="shared" si="368"/>
        <v>10</v>
      </c>
      <c r="BA95" s="15">
        <f t="shared" si="376"/>
        <v>10</v>
      </c>
      <c r="BB95" s="15">
        <f t="shared" si="382"/>
        <v>10</v>
      </c>
      <c r="BC95" s="15">
        <f>IF((AM91+AN91)=(AM95+AN95),10,0)</f>
        <v>10</v>
      </c>
      <c r="BD95" s="15">
        <f>IF((AM90+AN90)=(AM95+AN95),10,0)</f>
        <v>10</v>
      </c>
      <c r="BE95" s="15"/>
      <c r="BF95" s="15"/>
      <c r="BG95" s="15"/>
      <c r="BH95" s="11">
        <f t="shared" si="369"/>
        <v>10</v>
      </c>
      <c r="BI95" s="11">
        <f t="shared" si="377"/>
        <v>10</v>
      </c>
      <c r="BJ95" s="11">
        <f t="shared" si="383"/>
        <v>10</v>
      </c>
      <c r="BK95" s="11">
        <f>IF((AU95+BC95)=20,10,0)</f>
        <v>10</v>
      </c>
      <c r="BL95" s="11">
        <f>IF((AV95+BD95)=20,10,0)</f>
        <v>10</v>
      </c>
      <c r="BP95" s="19">
        <f t="shared" si="370"/>
        <v>10</v>
      </c>
      <c r="BQ95" s="20" t="str">
        <f t="shared" si="371"/>
        <v xml:space="preserve"> </v>
      </c>
      <c r="BS95" s="1">
        <f t="shared" si="336"/>
        <v>3</v>
      </c>
      <c r="BT95" s="2" t="str">
        <f t="shared" si="337"/>
        <v>0</v>
      </c>
      <c r="BU95" s="3">
        <f t="shared" si="338"/>
        <v>3</v>
      </c>
      <c r="BV95" s="1">
        <f t="shared" si="339"/>
        <v>4</v>
      </c>
      <c r="BW95" s="2" t="str">
        <f t="shared" si="340"/>
        <v>0</v>
      </c>
      <c r="BX95" s="3">
        <f t="shared" si="341"/>
        <v>4</v>
      </c>
      <c r="BY95" s="7">
        <f t="shared" si="342"/>
        <v>0</v>
      </c>
      <c r="BZ95" s="8">
        <f t="shared" si="343"/>
        <v>0</v>
      </c>
      <c r="CA95" s="6">
        <f t="shared" si="344"/>
        <v>0</v>
      </c>
      <c r="CB95" s="2">
        <f t="shared" si="345"/>
        <v>1</v>
      </c>
      <c r="CC95" s="4">
        <f t="shared" si="346"/>
        <v>0</v>
      </c>
      <c r="CD95" s="5">
        <f t="shared" si="347"/>
        <v>3</v>
      </c>
      <c r="CF95" s="1">
        <f t="shared" si="348"/>
        <v>3</v>
      </c>
      <c r="CG95" s="2" t="str">
        <f t="shared" si="349"/>
        <v>0</v>
      </c>
      <c r="CH95" s="3">
        <f t="shared" si="350"/>
        <v>3</v>
      </c>
      <c r="CI95" s="1">
        <f t="shared" si="351"/>
        <v>4</v>
      </c>
      <c r="CJ95" s="2" t="str">
        <f t="shared" si="352"/>
        <v>0</v>
      </c>
      <c r="CK95" s="3">
        <f t="shared" si="353"/>
        <v>4</v>
      </c>
      <c r="CL95" s="7">
        <f t="shared" si="354"/>
        <v>0</v>
      </c>
      <c r="CM95" s="8">
        <f t="shared" si="355"/>
        <v>0</v>
      </c>
      <c r="CN95" s="6">
        <f t="shared" si="356"/>
        <v>0</v>
      </c>
      <c r="CO95" s="2">
        <f t="shared" si="357"/>
        <v>1</v>
      </c>
      <c r="CP95" s="4">
        <f t="shared" si="358"/>
        <v>0</v>
      </c>
      <c r="CQ95" s="5">
        <f t="shared" si="359"/>
        <v>3</v>
      </c>
    </row>
    <row r="96" spans="2:95" ht="15" customHeight="1">
      <c r="B96" s="42" t="str">
        <f>IF(Vorrunde!C96=""," ",Vorrunde!C96)</f>
        <v>Bor. Dortmund</v>
      </c>
      <c r="C96" s="43" t="str">
        <f>IF(Vorrunde!B96=""," ",Vorrunde!B96)</f>
        <v>Mönchengladbach</v>
      </c>
      <c r="D96" s="35"/>
      <c r="E96" s="36"/>
      <c r="F96" s="35"/>
      <c r="G96" s="36"/>
      <c r="H96" s="16" t="str">
        <f t="shared" si="360"/>
        <v xml:space="preserve"> </v>
      </c>
      <c r="I96" s="15">
        <f t="shared" si="361"/>
        <v>10</v>
      </c>
      <c r="J96" s="15">
        <f t="shared" si="372"/>
        <v>10</v>
      </c>
      <c r="K96" s="15">
        <f t="shared" si="378"/>
        <v>10</v>
      </c>
      <c r="L96" s="15">
        <f>IF(D92=D96,10,0)</f>
        <v>10</v>
      </c>
      <c r="M96" s="15">
        <f>IF(D91=D96,10,0)</f>
        <v>10</v>
      </c>
      <c r="N96" s="15">
        <f>IF(D90=D96,10,0)</f>
        <v>10</v>
      </c>
      <c r="O96" s="15"/>
      <c r="P96" s="15"/>
      <c r="Q96" s="15">
        <f t="shared" si="362"/>
        <v>10</v>
      </c>
      <c r="R96" s="15">
        <f t="shared" si="373"/>
        <v>10</v>
      </c>
      <c r="S96" s="15">
        <f t="shared" si="379"/>
        <v>10</v>
      </c>
      <c r="T96" s="15">
        <f>IF((D92+E92)=(D96+E96),10,0)</f>
        <v>10</v>
      </c>
      <c r="U96" s="15">
        <f>IF((D91+E91)=(D96+E96),10,0)</f>
        <v>10</v>
      </c>
      <c r="V96" s="15">
        <f>IF((D90+E90)=(D96+E96),10,0)</f>
        <v>10</v>
      </c>
      <c r="W96" s="15"/>
      <c r="X96" s="15"/>
      <c r="Y96" s="11">
        <f t="shared" si="363"/>
        <v>10</v>
      </c>
      <c r="Z96" s="11">
        <f t="shared" si="374"/>
        <v>10</v>
      </c>
      <c r="AA96" s="11">
        <f t="shared" si="380"/>
        <v>10</v>
      </c>
      <c r="AB96" s="11">
        <f>IF((L96+T96)=20,10,0)</f>
        <v>10</v>
      </c>
      <c r="AC96" s="11">
        <f>IF((M96+U96)=20,10,0)</f>
        <v>10</v>
      </c>
      <c r="AD96" s="11">
        <f>IF((N96+V96)=20,10,0)</f>
        <v>10</v>
      </c>
      <c r="AG96" s="19">
        <f t="shared" si="364"/>
        <v>10</v>
      </c>
      <c r="AH96" s="20" t="str">
        <f t="shared" si="365"/>
        <v xml:space="preserve"> </v>
      </c>
      <c r="AK96" s="42" t="str">
        <f>IF(Vorrunde!AL96=""," ",Vorrunde!AL96)</f>
        <v>FC Augsburg</v>
      </c>
      <c r="AL96" s="43" t="str">
        <f>IF(Vorrunde!AK96=""," ",Vorrunde!AK96)</f>
        <v>1. FC Union Berlin</v>
      </c>
      <c r="AM96" s="35"/>
      <c r="AN96" s="36"/>
      <c r="AO96" s="35"/>
      <c r="AP96" s="36"/>
      <c r="AQ96" s="16" t="str">
        <f t="shared" si="366"/>
        <v xml:space="preserve"> </v>
      </c>
      <c r="AR96" s="15">
        <f t="shared" si="367"/>
        <v>10</v>
      </c>
      <c r="AS96" s="15">
        <f t="shared" si="375"/>
        <v>10</v>
      </c>
      <c r="AT96" s="15">
        <f t="shared" si="381"/>
        <v>10</v>
      </c>
      <c r="AU96" s="15">
        <f>IF(AM92=AM96,10,0)</f>
        <v>10</v>
      </c>
      <c r="AV96" s="15">
        <f>IF(AM91=AM96,10,0)</f>
        <v>10</v>
      </c>
      <c r="AW96" s="15">
        <f>IF(AM90=AM96,10,0)</f>
        <v>10</v>
      </c>
      <c r="AX96" s="15"/>
      <c r="AY96" s="15"/>
      <c r="AZ96" s="15">
        <f t="shared" si="368"/>
        <v>10</v>
      </c>
      <c r="BA96" s="15">
        <f t="shared" si="376"/>
        <v>10</v>
      </c>
      <c r="BB96" s="15">
        <f t="shared" si="382"/>
        <v>10</v>
      </c>
      <c r="BC96" s="15">
        <f>IF((AM92+AN92)=(AM96+AN96),10,0)</f>
        <v>10</v>
      </c>
      <c r="BD96" s="15">
        <f>IF((AM91+AN91)=(AM96+AN96),10,0)</f>
        <v>10</v>
      </c>
      <c r="BE96" s="15">
        <f>IF((AM90+AN90)=(AM96+AN96),10,0)</f>
        <v>10</v>
      </c>
      <c r="BF96" s="15"/>
      <c r="BG96" s="15"/>
      <c r="BH96" s="11">
        <f t="shared" si="369"/>
        <v>10</v>
      </c>
      <c r="BI96" s="11">
        <f t="shared" si="377"/>
        <v>10</v>
      </c>
      <c r="BJ96" s="11">
        <f t="shared" si="383"/>
        <v>10</v>
      </c>
      <c r="BK96" s="11">
        <f>IF((AU96+BC96)=20,10,0)</f>
        <v>10</v>
      </c>
      <c r="BL96" s="11">
        <f>IF((AV96+BD96)=20,10,0)</f>
        <v>10</v>
      </c>
      <c r="BM96" s="11">
        <f>IF((AW96+BE96)=20,10,0)</f>
        <v>10</v>
      </c>
      <c r="BP96" s="19">
        <f t="shared" si="370"/>
        <v>10</v>
      </c>
      <c r="BQ96" s="20" t="str">
        <f t="shared" si="371"/>
        <v xml:space="preserve"> </v>
      </c>
      <c r="BS96" s="1">
        <f t="shared" si="336"/>
        <v>3</v>
      </c>
      <c r="BT96" s="2" t="str">
        <f t="shared" si="337"/>
        <v>0</v>
      </c>
      <c r="BU96" s="3">
        <f t="shared" si="338"/>
        <v>3</v>
      </c>
      <c r="BV96" s="1">
        <f t="shared" si="339"/>
        <v>4</v>
      </c>
      <c r="BW96" s="2" t="str">
        <f t="shared" si="340"/>
        <v>0</v>
      </c>
      <c r="BX96" s="3">
        <f t="shared" si="341"/>
        <v>4</v>
      </c>
      <c r="BY96" s="7">
        <f t="shared" si="342"/>
        <v>0</v>
      </c>
      <c r="BZ96" s="8">
        <f t="shared" si="343"/>
        <v>0</v>
      </c>
      <c r="CA96" s="6">
        <f t="shared" si="344"/>
        <v>0</v>
      </c>
      <c r="CB96" s="2">
        <f t="shared" si="345"/>
        <v>1</v>
      </c>
      <c r="CC96" s="4">
        <f t="shared" si="346"/>
        <v>0</v>
      </c>
      <c r="CD96" s="5">
        <f t="shared" si="347"/>
        <v>3</v>
      </c>
      <c r="CF96" s="1">
        <f t="shared" si="348"/>
        <v>3</v>
      </c>
      <c r="CG96" s="2" t="str">
        <f t="shared" si="349"/>
        <v>0</v>
      </c>
      <c r="CH96" s="3">
        <f t="shared" si="350"/>
        <v>3</v>
      </c>
      <c r="CI96" s="1">
        <f t="shared" si="351"/>
        <v>4</v>
      </c>
      <c r="CJ96" s="2" t="str">
        <f t="shared" si="352"/>
        <v>0</v>
      </c>
      <c r="CK96" s="3">
        <f t="shared" si="353"/>
        <v>4</v>
      </c>
      <c r="CL96" s="7">
        <f t="shared" si="354"/>
        <v>0</v>
      </c>
      <c r="CM96" s="8">
        <f t="shared" si="355"/>
        <v>0</v>
      </c>
      <c r="CN96" s="6">
        <f t="shared" si="356"/>
        <v>0</v>
      </c>
      <c r="CO96" s="2">
        <f t="shared" si="357"/>
        <v>1</v>
      </c>
      <c r="CP96" s="4">
        <f t="shared" si="358"/>
        <v>0</v>
      </c>
      <c r="CQ96" s="5">
        <f t="shared" si="359"/>
        <v>3</v>
      </c>
    </row>
    <row r="97" spans="2:95" ht="15" customHeight="1">
      <c r="B97" s="42" t="str">
        <f>IF(Vorrunde!C97=""," ",Vorrunde!C97)</f>
        <v>Werder Bremen</v>
      </c>
      <c r="C97" s="43" t="str">
        <f>IF(Vorrunde!B97=""," ",Vorrunde!B97)</f>
        <v>VfL Bochum</v>
      </c>
      <c r="D97" s="35"/>
      <c r="E97" s="36"/>
      <c r="F97" s="35"/>
      <c r="G97" s="36"/>
      <c r="H97" s="16" t="str">
        <f t="shared" si="360"/>
        <v xml:space="preserve"> </v>
      </c>
      <c r="I97" s="15">
        <f t="shared" si="361"/>
        <v>10</v>
      </c>
      <c r="J97" s="15">
        <f t="shared" si="372"/>
        <v>10</v>
      </c>
      <c r="K97" s="15">
        <f t="shared" si="378"/>
        <v>10</v>
      </c>
      <c r="L97" s="15">
        <f>IF(D93=D97,10,0)</f>
        <v>10</v>
      </c>
      <c r="M97" s="15">
        <f>IF(D92=D97,10,0)</f>
        <v>10</v>
      </c>
      <c r="N97" s="15">
        <f>IF(D91=D97,10,0)</f>
        <v>10</v>
      </c>
      <c r="O97" s="15">
        <f>IF(D90=D97,10,0)</f>
        <v>10</v>
      </c>
      <c r="P97" s="15"/>
      <c r="Q97" s="15">
        <f t="shared" si="362"/>
        <v>10</v>
      </c>
      <c r="R97" s="15">
        <f t="shared" si="373"/>
        <v>10</v>
      </c>
      <c r="S97" s="15">
        <f t="shared" si="379"/>
        <v>10</v>
      </c>
      <c r="T97" s="15">
        <f>IF((D93+E93)=(D97+E97),10,0)</f>
        <v>10</v>
      </c>
      <c r="U97" s="15">
        <f>IF((D92+E92)=(D97+E97),10,0)</f>
        <v>10</v>
      </c>
      <c r="V97" s="15">
        <f>IF((D91+E91)=(D97+E97),10,0)</f>
        <v>10</v>
      </c>
      <c r="W97" s="15">
        <f>IF((D90+E90)=(D97+E97),10,0)</f>
        <v>10</v>
      </c>
      <c r="X97" s="15"/>
      <c r="Y97" s="11">
        <f t="shared" si="363"/>
        <v>10</v>
      </c>
      <c r="Z97" s="11">
        <f t="shared" si="374"/>
        <v>10</v>
      </c>
      <c r="AA97" s="11">
        <f t="shared" si="380"/>
        <v>10</v>
      </c>
      <c r="AB97" s="11">
        <f>IF((L97+T97)=20,10,0)</f>
        <v>10</v>
      </c>
      <c r="AC97" s="11">
        <f>IF((M97+U97)=20,10,0)</f>
        <v>10</v>
      </c>
      <c r="AD97" s="11">
        <f>IF((N97+V97)=20,10,0)</f>
        <v>10</v>
      </c>
      <c r="AE97" s="11">
        <f>IF((O97+W97)=20,10,0)</f>
        <v>10</v>
      </c>
      <c r="AG97" s="19">
        <f t="shared" si="364"/>
        <v>10</v>
      </c>
      <c r="AH97" s="20" t="str">
        <f t="shared" si="365"/>
        <v xml:space="preserve"> </v>
      </c>
      <c r="AK97" s="42" t="str">
        <f>IF(Vorrunde!AL97=""," ",Vorrunde!AL97)</f>
        <v>FC St. Pauli</v>
      </c>
      <c r="AL97" s="43" t="str">
        <f>IF(Vorrunde!AK97=""," ",Vorrunde!AK97)</f>
        <v>VfL Bochum</v>
      </c>
      <c r="AM97" s="35"/>
      <c r="AN97" s="36"/>
      <c r="AO97" s="35"/>
      <c r="AP97" s="36"/>
      <c r="AQ97" s="16" t="str">
        <f t="shared" si="366"/>
        <v xml:space="preserve"> </v>
      </c>
      <c r="AR97" s="15">
        <f t="shared" si="367"/>
        <v>10</v>
      </c>
      <c r="AS97" s="15">
        <f t="shared" si="375"/>
        <v>10</v>
      </c>
      <c r="AT97" s="15">
        <f t="shared" si="381"/>
        <v>10</v>
      </c>
      <c r="AU97" s="15">
        <f>IF(AM93=AM97,10,0)</f>
        <v>10</v>
      </c>
      <c r="AV97" s="15">
        <f>IF(AM92=AM97,10,0)</f>
        <v>10</v>
      </c>
      <c r="AW97" s="15">
        <f>IF(AM91=AM97,10,0)</f>
        <v>10</v>
      </c>
      <c r="AX97" s="15">
        <f>IF(AM90=AM97,10,0)</f>
        <v>10</v>
      </c>
      <c r="AY97" s="15"/>
      <c r="AZ97" s="15">
        <f t="shared" si="368"/>
        <v>10</v>
      </c>
      <c r="BA97" s="15">
        <f t="shared" si="376"/>
        <v>10</v>
      </c>
      <c r="BB97" s="15">
        <f t="shared" si="382"/>
        <v>10</v>
      </c>
      <c r="BC97" s="15">
        <f>IF((AM93+AN93)=(AM97+AN97),10,0)</f>
        <v>10</v>
      </c>
      <c r="BD97" s="15">
        <f>IF((AM92+AN92)=(AM97+AN97),10,0)</f>
        <v>10</v>
      </c>
      <c r="BE97" s="15">
        <f>IF((AM91+AN91)=(AM97+AN97),10,0)</f>
        <v>10</v>
      </c>
      <c r="BF97" s="15">
        <f>IF((AM90+AN90)=(AM97+AN97),10,0)</f>
        <v>10</v>
      </c>
      <c r="BG97" s="15"/>
      <c r="BH97" s="11">
        <f t="shared" si="369"/>
        <v>10</v>
      </c>
      <c r="BI97" s="11">
        <f t="shared" si="377"/>
        <v>10</v>
      </c>
      <c r="BJ97" s="11">
        <f t="shared" si="383"/>
        <v>10</v>
      </c>
      <c r="BK97" s="11">
        <f>IF((AU97+BC97)=20,10,0)</f>
        <v>10</v>
      </c>
      <c r="BL97" s="11">
        <f>IF((AV97+BD97)=20,10,0)</f>
        <v>10</v>
      </c>
      <c r="BM97" s="11">
        <f>IF((AW97+BE97)=20,10,0)</f>
        <v>10</v>
      </c>
      <c r="BN97" s="11">
        <f>IF((AX97+BF97)=20,10,0)</f>
        <v>10</v>
      </c>
      <c r="BP97" s="19">
        <f t="shared" si="370"/>
        <v>10</v>
      </c>
      <c r="BQ97" s="20" t="str">
        <f t="shared" si="371"/>
        <v xml:space="preserve"> </v>
      </c>
      <c r="BS97" s="1">
        <f t="shared" si="336"/>
        <v>3</v>
      </c>
      <c r="BT97" s="2" t="str">
        <f t="shared" si="337"/>
        <v>0</v>
      </c>
      <c r="BU97" s="3">
        <f t="shared" si="338"/>
        <v>3</v>
      </c>
      <c r="BV97" s="1">
        <f t="shared" si="339"/>
        <v>4</v>
      </c>
      <c r="BW97" s="2" t="str">
        <f t="shared" si="340"/>
        <v>0</v>
      </c>
      <c r="BX97" s="3">
        <f t="shared" si="341"/>
        <v>4</v>
      </c>
      <c r="BY97" s="7">
        <f t="shared" si="342"/>
        <v>0</v>
      </c>
      <c r="BZ97" s="8">
        <f t="shared" si="343"/>
        <v>0</v>
      </c>
      <c r="CA97" s="6">
        <f t="shared" si="344"/>
        <v>0</v>
      </c>
      <c r="CB97" s="2">
        <f t="shared" si="345"/>
        <v>1</v>
      </c>
      <c r="CC97" s="4">
        <f t="shared" si="346"/>
        <v>0</v>
      </c>
      <c r="CD97" s="5">
        <f t="shared" si="347"/>
        <v>3</v>
      </c>
      <c r="CF97" s="1">
        <f t="shared" si="348"/>
        <v>3</v>
      </c>
      <c r="CG97" s="2" t="str">
        <f t="shared" si="349"/>
        <v>0</v>
      </c>
      <c r="CH97" s="3">
        <f t="shared" si="350"/>
        <v>3</v>
      </c>
      <c r="CI97" s="1">
        <f t="shared" si="351"/>
        <v>4</v>
      </c>
      <c r="CJ97" s="2" t="str">
        <f t="shared" si="352"/>
        <v>0</v>
      </c>
      <c r="CK97" s="3">
        <f t="shared" si="353"/>
        <v>4</v>
      </c>
      <c r="CL97" s="7">
        <f t="shared" si="354"/>
        <v>0</v>
      </c>
      <c r="CM97" s="8">
        <f t="shared" si="355"/>
        <v>0</v>
      </c>
      <c r="CN97" s="6">
        <f t="shared" si="356"/>
        <v>0</v>
      </c>
      <c r="CO97" s="2">
        <f t="shared" si="357"/>
        <v>1</v>
      </c>
      <c r="CP97" s="4">
        <f t="shared" si="358"/>
        <v>0</v>
      </c>
      <c r="CQ97" s="5">
        <f t="shared" si="359"/>
        <v>3</v>
      </c>
    </row>
    <row r="98" spans="2:95" ht="15" customHeight="1">
      <c r="B98" s="42" t="str">
        <f>IF(Vorrunde!C98=""," ",Vorrunde!C98)</f>
        <v>RB Leipzig</v>
      </c>
      <c r="C98" s="43" t="str">
        <f>IF(Vorrunde!B98=""," ",Vorrunde!B98)</f>
        <v>Holstein Kiel</v>
      </c>
      <c r="D98" s="35"/>
      <c r="E98" s="36"/>
      <c r="F98" s="35"/>
      <c r="G98" s="36"/>
      <c r="H98" s="16" t="str">
        <f t="shared" si="360"/>
        <v xml:space="preserve"> </v>
      </c>
      <c r="I98" s="15">
        <f t="shared" si="361"/>
        <v>10</v>
      </c>
      <c r="J98" s="15">
        <f t="shared" si="372"/>
        <v>10</v>
      </c>
      <c r="K98" s="15">
        <f t="shared" si="378"/>
        <v>10</v>
      </c>
      <c r="L98" s="15">
        <f>IF(D94=D98,10,0)</f>
        <v>10</v>
      </c>
      <c r="M98" s="15">
        <f>IF(D93=D98,10,0)</f>
        <v>10</v>
      </c>
      <c r="N98" s="15">
        <f>IF(D92=D98,10,0)</f>
        <v>10</v>
      </c>
      <c r="O98" s="15">
        <f>IF(D91=D98,10,0)</f>
        <v>10</v>
      </c>
      <c r="P98" s="15">
        <f>IF(D90=D98,10,0)</f>
        <v>10</v>
      </c>
      <c r="Q98" s="15">
        <f t="shared" si="362"/>
        <v>10</v>
      </c>
      <c r="R98" s="15">
        <f t="shared" si="373"/>
        <v>10</v>
      </c>
      <c r="S98" s="15">
        <f t="shared" si="379"/>
        <v>10</v>
      </c>
      <c r="T98" s="15">
        <f>IF((D94+E94)=(D98+E98),10,0)</f>
        <v>10</v>
      </c>
      <c r="U98" s="15">
        <f>IF((D93+E93)=(D98+E98),10,0)</f>
        <v>10</v>
      </c>
      <c r="V98" s="15">
        <f>IF((D92+E92)=(D98+E98),10,0)</f>
        <v>10</v>
      </c>
      <c r="W98" s="15">
        <f>IF((D91+E91)=(D98+E98),10,0)</f>
        <v>10</v>
      </c>
      <c r="X98" s="15">
        <f>IF((D90+E90)=(D98+E98),10,0)</f>
        <v>10</v>
      </c>
      <c r="Y98" s="11">
        <f t="shared" si="363"/>
        <v>10</v>
      </c>
      <c r="Z98" s="11">
        <f t="shared" si="374"/>
        <v>10</v>
      </c>
      <c r="AA98" s="11">
        <f t="shared" si="380"/>
        <v>10</v>
      </c>
      <c r="AB98" s="11">
        <f>IF((L98+T98)=20,10,0)</f>
        <v>10</v>
      </c>
      <c r="AC98" s="11">
        <f>IF((M98+U98)=20,10,0)</f>
        <v>10</v>
      </c>
      <c r="AD98" s="11">
        <f>IF((N98+V98)=20,10,0)</f>
        <v>10</v>
      </c>
      <c r="AE98" s="11">
        <f>IF((O98+W98)=20,10,0)</f>
        <v>10</v>
      </c>
      <c r="AF98" s="11">
        <f>IF((P98+X98)=20,10,0)</f>
        <v>10</v>
      </c>
      <c r="AG98" s="21">
        <f t="shared" si="364"/>
        <v>10</v>
      </c>
      <c r="AH98" s="22" t="str">
        <f t="shared" si="365"/>
        <v xml:space="preserve"> </v>
      </c>
      <c r="AK98" s="42" t="str">
        <f>IF(Vorrunde!AL98=""," ",Vorrunde!AL98)</f>
        <v>Bor. Dortmund</v>
      </c>
      <c r="AL98" s="43" t="str">
        <f>IF(Vorrunde!AK98=""," ",Vorrunde!AK98)</f>
        <v>Holstein Kiel</v>
      </c>
      <c r="AM98" s="35"/>
      <c r="AN98" s="36"/>
      <c r="AO98" s="35"/>
      <c r="AP98" s="36"/>
      <c r="AQ98" s="16" t="str">
        <f t="shared" si="366"/>
        <v xml:space="preserve"> </v>
      </c>
      <c r="AR98" s="15">
        <f t="shared" si="367"/>
        <v>10</v>
      </c>
      <c r="AS98" s="15">
        <f t="shared" si="375"/>
        <v>10</v>
      </c>
      <c r="AT98" s="15">
        <f t="shared" si="381"/>
        <v>10</v>
      </c>
      <c r="AU98" s="15">
        <f>IF(AM94=AM98,10,0)</f>
        <v>10</v>
      </c>
      <c r="AV98" s="15">
        <f>IF(AM93=AM98,10,0)</f>
        <v>10</v>
      </c>
      <c r="AW98" s="15">
        <f>IF(AM92=AM98,10,0)</f>
        <v>10</v>
      </c>
      <c r="AX98" s="15">
        <f>IF(AM91=AM98,10,0)</f>
        <v>10</v>
      </c>
      <c r="AY98" s="15">
        <f>IF(AM90=AM98,10,0)</f>
        <v>10</v>
      </c>
      <c r="AZ98" s="15">
        <f t="shared" si="368"/>
        <v>10</v>
      </c>
      <c r="BA98" s="15">
        <f t="shared" si="376"/>
        <v>10</v>
      </c>
      <c r="BB98" s="15">
        <f t="shared" si="382"/>
        <v>10</v>
      </c>
      <c r="BC98" s="15">
        <f>IF((AM94+AN94)=(AM98+AN98),10,0)</f>
        <v>10</v>
      </c>
      <c r="BD98" s="15">
        <f>IF((AM93+AN93)=(AM98+AN98),10,0)</f>
        <v>10</v>
      </c>
      <c r="BE98" s="15">
        <f>IF((AM92+AN92)=(AM98+AN98),10,0)</f>
        <v>10</v>
      </c>
      <c r="BF98" s="15">
        <f>IF((AM91+AN91)=(AM98+AN98),10,0)</f>
        <v>10</v>
      </c>
      <c r="BG98" s="15">
        <f>IF((AM90+AN90)=(AM98+AN98),10,0)</f>
        <v>10</v>
      </c>
      <c r="BH98" s="11">
        <f t="shared" si="369"/>
        <v>10</v>
      </c>
      <c r="BI98" s="11">
        <f t="shared" si="377"/>
        <v>10</v>
      </c>
      <c r="BJ98" s="11">
        <f t="shared" si="383"/>
        <v>10</v>
      </c>
      <c r="BK98" s="11">
        <f>IF((AU98+BC98)=20,10,0)</f>
        <v>10</v>
      </c>
      <c r="BL98" s="11">
        <f>IF((AV98+BD98)=20,10,0)</f>
        <v>10</v>
      </c>
      <c r="BM98" s="11">
        <f>IF((AW98+BE98)=20,10,0)</f>
        <v>10</v>
      </c>
      <c r="BN98" s="11">
        <f>IF((AX98+BF98)=20,10,0)</f>
        <v>10</v>
      </c>
      <c r="BO98" s="11">
        <f>IF((AY98+BG98)=20,10,0)</f>
        <v>10</v>
      </c>
      <c r="BP98" s="21">
        <f t="shared" si="370"/>
        <v>10</v>
      </c>
      <c r="BQ98" s="22" t="str">
        <f t="shared" si="371"/>
        <v xml:space="preserve"> </v>
      </c>
      <c r="BS98" s="1">
        <f t="shared" si="336"/>
        <v>3</v>
      </c>
      <c r="BT98" s="2" t="str">
        <f t="shared" si="337"/>
        <v>0</v>
      </c>
      <c r="BU98" s="3">
        <f t="shared" si="338"/>
        <v>3</v>
      </c>
      <c r="BV98" s="1">
        <f t="shared" si="339"/>
        <v>4</v>
      </c>
      <c r="BW98" s="2" t="str">
        <f t="shared" si="340"/>
        <v>0</v>
      </c>
      <c r="BX98" s="3">
        <f t="shared" si="341"/>
        <v>4</v>
      </c>
      <c r="BY98" s="7">
        <f t="shared" si="342"/>
        <v>0</v>
      </c>
      <c r="BZ98" s="8">
        <f t="shared" si="343"/>
        <v>0</v>
      </c>
      <c r="CA98" s="6">
        <f t="shared" si="344"/>
        <v>0</v>
      </c>
      <c r="CB98" s="2">
        <f t="shared" si="345"/>
        <v>1</v>
      </c>
      <c r="CC98" s="4">
        <f t="shared" si="346"/>
        <v>0</v>
      </c>
      <c r="CD98" s="5">
        <f t="shared" si="347"/>
        <v>3</v>
      </c>
      <c r="CF98" s="1">
        <f t="shared" si="348"/>
        <v>3</v>
      </c>
      <c r="CG98" s="2" t="str">
        <f t="shared" si="349"/>
        <v>0</v>
      </c>
      <c r="CH98" s="3">
        <f t="shared" si="350"/>
        <v>3</v>
      </c>
      <c r="CI98" s="1">
        <f t="shared" si="351"/>
        <v>4</v>
      </c>
      <c r="CJ98" s="2" t="str">
        <f t="shared" si="352"/>
        <v>0</v>
      </c>
      <c r="CK98" s="3">
        <f t="shared" si="353"/>
        <v>4</v>
      </c>
      <c r="CL98" s="7">
        <f t="shared" si="354"/>
        <v>0</v>
      </c>
      <c r="CM98" s="8">
        <f t="shared" si="355"/>
        <v>0</v>
      </c>
      <c r="CN98" s="6">
        <f t="shared" si="356"/>
        <v>0</v>
      </c>
      <c r="CO98" s="2">
        <f t="shared" si="357"/>
        <v>1</v>
      </c>
      <c r="CP98" s="4">
        <f t="shared" si="358"/>
        <v>0</v>
      </c>
      <c r="CQ98" s="5">
        <f t="shared" si="359"/>
        <v>3</v>
      </c>
    </row>
    <row r="99" spans="2:95" ht="14.25">
      <c r="B99" s="23" t="str">
        <f>IF(AH99&gt;5,"Tipp prüfen"," ")</f>
        <v xml:space="preserve"> </v>
      </c>
      <c r="C99" s="28" t="s">
        <v>4</v>
      </c>
      <c r="D99" s="63" t="str">
        <f>IF(E98=""," ",SUM(D90:E98))</f>
        <v xml:space="preserve"> </v>
      </c>
      <c r="E99" s="63"/>
      <c r="F99" s="63" t="str">
        <f>IF(G98=""," ",SUM(F90:G98))</f>
        <v xml:space="preserve"> </v>
      </c>
      <c r="G99" s="63"/>
      <c r="H99" s="25" t="str">
        <f>IF(G90=""," ",SUM(H90:H98))</f>
        <v xml:space="preserve"> </v>
      </c>
      <c r="AG99" s="15">
        <f>SUM(AG90:AG98)</f>
        <v>60</v>
      </c>
      <c r="AH99" s="15">
        <f>SUM(AH90:AH98)</f>
        <v>0</v>
      </c>
      <c r="AK99" s="23" t="str">
        <f>IF(BQ99&gt;5,"Tipp prüfen"," ")</f>
        <v xml:space="preserve"> </v>
      </c>
      <c r="AL99" s="28" t="s">
        <v>4</v>
      </c>
      <c r="AM99" s="63" t="str">
        <f>IF(AN98=""," ",SUM(AM90:AN98))</f>
        <v xml:space="preserve"> </v>
      </c>
      <c r="AN99" s="63"/>
      <c r="AO99" s="63" t="str">
        <f>IF(AP98=""," ",SUM(AO90:AP98))</f>
        <v xml:space="preserve"> </v>
      </c>
      <c r="AP99" s="63"/>
      <c r="AQ99" s="25" t="str">
        <f>IF(AP90=""," ",SUM(AQ90:AQ98))</f>
        <v xml:space="preserve"> </v>
      </c>
      <c r="BP99" s="15">
        <f>SUM(BP90:BP98)</f>
        <v>60</v>
      </c>
      <c r="BQ99" s="15">
        <f>SUM(BQ90:BQ98)</f>
        <v>0</v>
      </c>
    </row>
    <row r="100" spans="2:95" ht="6" customHeight="1"/>
    <row r="101" spans="2:95">
      <c r="B101" s="13" t="s">
        <v>32</v>
      </c>
      <c r="C101" s="52"/>
      <c r="D101" s="57" t="s">
        <v>1</v>
      </c>
      <c r="E101" s="58"/>
      <c r="F101" s="59" t="s">
        <v>2</v>
      </c>
      <c r="G101" s="59"/>
      <c r="H101" s="14" t="s">
        <v>3</v>
      </c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AK101" s="30"/>
      <c r="AL101" s="30"/>
      <c r="AM101" s="69"/>
      <c r="AN101" s="69"/>
      <c r="AO101" s="69"/>
      <c r="AP101" s="69"/>
      <c r="AQ101" s="31"/>
      <c r="AR101" s="29"/>
      <c r="AS101" s="29"/>
      <c r="AT101" s="29"/>
      <c r="AU101" s="29"/>
      <c r="AV101" s="29"/>
      <c r="AW101" s="29"/>
      <c r="AX101" s="29"/>
      <c r="AY101" s="29"/>
      <c r="AZ101" s="29"/>
      <c r="BA101" s="29"/>
      <c r="BB101" s="29"/>
      <c r="BC101" s="29"/>
      <c r="BD101" s="29"/>
      <c r="BE101" s="29"/>
      <c r="BF101" s="29"/>
      <c r="BG101" s="29"/>
      <c r="BH101" s="32"/>
      <c r="BI101" s="32"/>
      <c r="BJ101" s="32"/>
      <c r="BK101" s="32"/>
      <c r="BL101" s="32"/>
      <c r="BM101" s="32"/>
      <c r="BN101" s="32"/>
      <c r="BO101" s="32"/>
      <c r="BP101" s="32"/>
      <c r="BQ101" s="32"/>
      <c r="BR101" s="32"/>
    </row>
    <row r="102" spans="2:95" ht="15" customHeight="1">
      <c r="B102" s="42" t="str">
        <f>IF(Vorrunde!C102=""," ",Vorrunde!C102)</f>
        <v>Eintracht Frankfurt</v>
      </c>
      <c r="C102" s="43" t="str">
        <f>IF(Vorrunde!B102=""," ",Vorrunde!B102)</f>
        <v>RB Leipzig</v>
      </c>
      <c r="D102" s="35"/>
      <c r="E102" s="36"/>
      <c r="F102" s="35"/>
      <c r="G102" s="36"/>
      <c r="H102" s="16" t="str">
        <f>IF(G102=""," ",CD102)</f>
        <v xml:space="preserve"> </v>
      </c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AG102" s="17"/>
      <c r="AH102" s="18"/>
      <c r="AK102" s="32"/>
      <c r="AL102" s="32"/>
      <c r="AM102" s="29"/>
      <c r="AN102" s="29"/>
      <c r="AO102" s="29"/>
      <c r="AP102" s="29"/>
      <c r="AQ102" s="29"/>
      <c r="AR102" s="29"/>
      <c r="AS102" s="29"/>
      <c r="AT102" s="29"/>
      <c r="AU102" s="29"/>
      <c r="AV102" s="29"/>
      <c r="AW102" s="29"/>
      <c r="AX102" s="29"/>
      <c r="AY102" s="29"/>
      <c r="AZ102" s="29"/>
      <c r="BA102" s="29"/>
      <c r="BB102" s="29"/>
      <c r="BC102" s="29"/>
      <c r="BD102" s="29"/>
      <c r="BE102" s="29"/>
      <c r="BF102" s="29"/>
      <c r="BG102" s="29"/>
      <c r="BH102" s="32"/>
      <c r="BI102" s="32"/>
      <c r="BJ102" s="32"/>
      <c r="BK102" s="32"/>
      <c r="BL102" s="32"/>
      <c r="BM102" s="32"/>
      <c r="BN102" s="32"/>
      <c r="BO102" s="32"/>
      <c r="BP102" s="29"/>
      <c r="BQ102" s="29"/>
      <c r="BR102" s="32"/>
      <c r="BS102" s="1">
        <f t="shared" ref="BS102:BS110" si="384">IF(D102&gt;E102,"1",3)</f>
        <v>3</v>
      </c>
      <c r="BT102" s="2" t="str">
        <f t="shared" ref="BT102:BT110" si="385">IF(D102=E102,"0",3)</f>
        <v>0</v>
      </c>
      <c r="BU102" s="3">
        <f t="shared" ref="BU102:BU110" si="386">IF(D102&lt;E102,"2",3)</f>
        <v>3</v>
      </c>
      <c r="BV102" s="1">
        <f t="shared" ref="BV102:BV110" si="387">IF(F102&gt;G102,"1",4)</f>
        <v>4</v>
      </c>
      <c r="BW102" s="2" t="str">
        <f t="shared" ref="BW102:BW110" si="388">IF(F102=G102,"0",4)</f>
        <v>0</v>
      </c>
      <c r="BX102" s="3">
        <f t="shared" ref="BX102:BX110" si="389">IF(F102&lt;G102,"2",4)</f>
        <v>4</v>
      </c>
      <c r="BY102" s="7">
        <f t="shared" ref="BY102:BY110" si="390">COUNTIF(D102,F102)</f>
        <v>0</v>
      </c>
      <c r="BZ102" s="8">
        <f t="shared" ref="BZ102:BZ110" si="391">COUNTIF(E102,G102)</f>
        <v>0</v>
      </c>
      <c r="CA102" s="6">
        <f t="shared" ref="CA102:CA110" si="392">COUNTIF(BS102:BU102,BV102)</f>
        <v>0</v>
      </c>
      <c r="CB102" s="2">
        <f t="shared" ref="CB102:CB110" si="393">COUNTIF(BS102:BU102,BW102)</f>
        <v>1</v>
      </c>
      <c r="CC102" s="4">
        <f t="shared" ref="CC102:CC110" si="394">COUNTIF(BS102:BU102,BX102)</f>
        <v>0</v>
      </c>
      <c r="CD102" s="5">
        <f t="shared" ref="CD102:CD110" si="395">(SUM(CA102:CC102)*3+BY102+BZ102)</f>
        <v>3</v>
      </c>
    </row>
    <row r="103" spans="2:95" ht="15" customHeight="1">
      <c r="B103" s="42" t="str">
        <f>IF(Vorrunde!C103=""," ",Vorrunde!C103)</f>
        <v>TSG Hoffenheim</v>
      </c>
      <c r="C103" s="43" t="str">
        <f>IF(Vorrunde!B103=""," ",Vorrunde!B103)</f>
        <v>Bor. Dortmund</v>
      </c>
      <c r="D103" s="35"/>
      <c r="E103" s="36"/>
      <c r="F103" s="35"/>
      <c r="G103" s="36"/>
      <c r="H103" s="16" t="str">
        <f t="shared" ref="H103:H110" si="396">IF(G103=""," ",CD103)</f>
        <v xml:space="preserve"> </v>
      </c>
      <c r="I103" s="15">
        <f t="shared" ref="I103:I110" si="397">IF(D102=D103,10,0)</f>
        <v>10</v>
      </c>
      <c r="J103" s="15"/>
      <c r="K103" s="15"/>
      <c r="L103" s="15"/>
      <c r="M103" s="15"/>
      <c r="N103" s="15"/>
      <c r="O103" s="15"/>
      <c r="P103" s="15"/>
      <c r="Q103" s="15">
        <f t="shared" ref="Q103:Q110" si="398">IF((D102+E102)=(D103+E103),10,0)</f>
        <v>10</v>
      </c>
      <c r="R103" s="15"/>
      <c r="S103" s="15"/>
      <c r="T103" s="15"/>
      <c r="U103" s="15"/>
      <c r="V103" s="15"/>
      <c r="W103" s="15"/>
      <c r="X103" s="15"/>
      <c r="Y103" s="11">
        <f t="shared" ref="Y103:Y110" si="399">IF((I103+Q103)=20,10,0)</f>
        <v>10</v>
      </c>
      <c r="AG103" s="19">
        <f t="shared" ref="AG103:AG110" si="400">IF((Y103+Z103+AA103+AB103+AC103+AD103+AE103+AF103)&gt;20,10,0)</f>
        <v>0</v>
      </c>
      <c r="AH103" s="20" t="str">
        <f t="shared" ref="AH103:AH110" si="401">IF(E103=""," ",AG103)</f>
        <v xml:space="preserve"> </v>
      </c>
      <c r="AK103" s="32"/>
      <c r="AL103" s="32"/>
      <c r="AM103" s="29"/>
      <c r="AN103" s="29"/>
      <c r="AO103" s="29"/>
      <c r="AP103" s="29"/>
      <c r="AQ103" s="29"/>
      <c r="AR103" s="29"/>
      <c r="AS103" s="29"/>
      <c r="AT103" s="29"/>
      <c r="AU103" s="29"/>
      <c r="AV103" s="29"/>
      <c r="AW103" s="29"/>
      <c r="AX103" s="29"/>
      <c r="AY103" s="29"/>
      <c r="AZ103" s="29"/>
      <c r="BA103" s="29"/>
      <c r="BB103" s="29"/>
      <c r="BC103" s="29"/>
      <c r="BD103" s="29"/>
      <c r="BE103" s="29"/>
      <c r="BF103" s="29"/>
      <c r="BG103" s="29"/>
      <c r="BH103" s="32"/>
      <c r="BI103" s="32"/>
      <c r="BJ103" s="32"/>
      <c r="BK103" s="32"/>
      <c r="BL103" s="32"/>
      <c r="BM103" s="32"/>
      <c r="BN103" s="32"/>
      <c r="BO103" s="32"/>
      <c r="BP103" s="29"/>
      <c r="BQ103" s="29"/>
      <c r="BR103" s="32"/>
      <c r="BS103" s="1">
        <f t="shared" si="384"/>
        <v>3</v>
      </c>
      <c r="BT103" s="2" t="str">
        <f t="shared" si="385"/>
        <v>0</v>
      </c>
      <c r="BU103" s="3">
        <f t="shared" si="386"/>
        <v>3</v>
      </c>
      <c r="BV103" s="1">
        <f t="shared" si="387"/>
        <v>4</v>
      </c>
      <c r="BW103" s="2" t="str">
        <f t="shared" si="388"/>
        <v>0</v>
      </c>
      <c r="BX103" s="3">
        <f t="shared" si="389"/>
        <v>4</v>
      </c>
      <c r="BY103" s="7">
        <f t="shared" si="390"/>
        <v>0</v>
      </c>
      <c r="BZ103" s="8">
        <f t="shared" si="391"/>
        <v>0</v>
      </c>
      <c r="CA103" s="6">
        <f t="shared" si="392"/>
        <v>0</v>
      </c>
      <c r="CB103" s="2">
        <f t="shared" si="393"/>
        <v>1</v>
      </c>
      <c r="CC103" s="4">
        <f t="shared" si="394"/>
        <v>0</v>
      </c>
      <c r="CD103" s="5">
        <f t="shared" si="395"/>
        <v>3</v>
      </c>
    </row>
    <row r="104" spans="2:95" ht="15" customHeight="1">
      <c r="B104" s="42" t="str">
        <f>IF(Vorrunde!C104=""," ",Vorrunde!C104)</f>
        <v>VfB Stuttgart</v>
      </c>
      <c r="C104" s="43" t="str">
        <f>IF(Vorrunde!B104=""," ",Vorrunde!B104)</f>
        <v>1. FC Heidenheim</v>
      </c>
      <c r="D104" s="35"/>
      <c r="E104" s="36"/>
      <c r="F104" s="35"/>
      <c r="G104" s="36"/>
      <c r="H104" s="16" t="str">
        <f t="shared" si="396"/>
        <v xml:space="preserve"> </v>
      </c>
      <c r="I104" s="15">
        <f t="shared" si="397"/>
        <v>10</v>
      </c>
      <c r="J104" s="15">
        <f t="shared" ref="J104:J110" si="402">IF(D102=D104,10,0)</f>
        <v>10</v>
      </c>
      <c r="K104" s="15"/>
      <c r="L104" s="15"/>
      <c r="M104" s="15"/>
      <c r="N104" s="15"/>
      <c r="O104" s="15"/>
      <c r="P104" s="15"/>
      <c r="Q104" s="15">
        <f t="shared" si="398"/>
        <v>10</v>
      </c>
      <c r="R104" s="15">
        <f t="shared" ref="R104:R110" si="403">IF((D102+E102)=(D104+E104),10,0)</f>
        <v>10</v>
      </c>
      <c r="S104" s="15"/>
      <c r="T104" s="15"/>
      <c r="U104" s="15"/>
      <c r="V104" s="15"/>
      <c r="W104" s="15"/>
      <c r="X104" s="15"/>
      <c r="Y104" s="11">
        <f t="shared" si="399"/>
        <v>10</v>
      </c>
      <c r="Z104" s="11">
        <f t="shared" ref="Z104:Z110" si="404">IF((J104+R104)=20,10,0)</f>
        <v>10</v>
      </c>
      <c r="AG104" s="19">
        <f t="shared" si="400"/>
        <v>0</v>
      </c>
      <c r="AH104" s="20" t="str">
        <f t="shared" si="401"/>
        <v xml:space="preserve"> </v>
      </c>
      <c r="AK104" s="32"/>
      <c r="AL104" s="32"/>
      <c r="AM104" s="29"/>
      <c r="AN104" s="29"/>
      <c r="AO104" s="29"/>
      <c r="AP104" s="29"/>
      <c r="AQ104" s="29"/>
      <c r="AR104" s="29"/>
      <c r="AS104" s="29"/>
      <c r="AT104" s="29"/>
      <c r="AU104" s="29"/>
      <c r="AV104" s="29"/>
      <c r="AW104" s="29"/>
      <c r="AX104" s="29"/>
      <c r="AY104" s="29"/>
      <c r="AZ104" s="29"/>
      <c r="BA104" s="29"/>
      <c r="BB104" s="29"/>
      <c r="BC104" s="29"/>
      <c r="BD104" s="29"/>
      <c r="BE104" s="29"/>
      <c r="BF104" s="29"/>
      <c r="BG104" s="29"/>
      <c r="BH104" s="32"/>
      <c r="BI104" s="32"/>
      <c r="BJ104" s="32"/>
      <c r="BK104" s="32"/>
      <c r="BL104" s="32"/>
      <c r="BM104" s="32"/>
      <c r="BN104" s="32"/>
      <c r="BO104" s="32"/>
      <c r="BP104" s="29"/>
      <c r="BQ104" s="29"/>
      <c r="BR104" s="32"/>
      <c r="BS104" s="1">
        <f t="shared" si="384"/>
        <v>3</v>
      </c>
      <c r="BT104" s="2" t="str">
        <f t="shared" si="385"/>
        <v>0</v>
      </c>
      <c r="BU104" s="3">
        <f t="shared" si="386"/>
        <v>3</v>
      </c>
      <c r="BV104" s="1">
        <f t="shared" si="387"/>
        <v>4</v>
      </c>
      <c r="BW104" s="2" t="str">
        <f t="shared" si="388"/>
        <v>0</v>
      </c>
      <c r="BX104" s="3">
        <f t="shared" si="389"/>
        <v>4</v>
      </c>
      <c r="BY104" s="7">
        <f t="shared" si="390"/>
        <v>0</v>
      </c>
      <c r="BZ104" s="8">
        <f t="shared" si="391"/>
        <v>0</v>
      </c>
      <c r="CA104" s="6">
        <f t="shared" si="392"/>
        <v>0</v>
      </c>
      <c r="CB104" s="2">
        <f t="shared" si="393"/>
        <v>1</v>
      </c>
      <c r="CC104" s="4">
        <f t="shared" si="394"/>
        <v>0</v>
      </c>
      <c r="CD104" s="5">
        <f t="shared" si="395"/>
        <v>3</v>
      </c>
    </row>
    <row r="105" spans="2:95" ht="15" customHeight="1">
      <c r="B105" s="42" t="str">
        <f>IF(Vorrunde!C105=""," ",Vorrunde!C105)</f>
        <v>VfL Wolfsburg</v>
      </c>
      <c r="C105" s="43" t="str">
        <f>IF(Vorrunde!B105=""," ",Vorrunde!B105)</f>
        <v>SC Freiburg</v>
      </c>
      <c r="D105" s="35"/>
      <c r="E105" s="36"/>
      <c r="F105" s="35"/>
      <c r="G105" s="36"/>
      <c r="H105" s="16" t="str">
        <f t="shared" si="396"/>
        <v xml:space="preserve"> </v>
      </c>
      <c r="I105" s="15">
        <f t="shared" si="397"/>
        <v>10</v>
      </c>
      <c r="J105" s="15">
        <f t="shared" si="402"/>
        <v>10</v>
      </c>
      <c r="K105" s="15">
        <f t="shared" ref="K105:K110" si="405">IF(D102=D105,10,0)</f>
        <v>10</v>
      </c>
      <c r="L105" s="15"/>
      <c r="M105" s="15"/>
      <c r="N105" s="15"/>
      <c r="O105" s="15"/>
      <c r="P105" s="15"/>
      <c r="Q105" s="15">
        <f t="shared" si="398"/>
        <v>10</v>
      </c>
      <c r="R105" s="15">
        <f t="shared" si="403"/>
        <v>10</v>
      </c>
      <c r="S105" s="15">
        <f t="shared" ref="S105:S110" si="406">IF((D102+E102)=(D105+E105),10,0)</f>
        <v>10</v>
      </c>
      <c r="T105" s="15"/>
      <c r="U105" s="15"/>
      <c r="V105" s="15"/>
      <c r="W105" s="15"/>
      <c r="X105" s="15"/>
      <c r="Y105" s="11">
        <f t="shared" si="399"/>
        <v>10</v>
      </c>
      <c r="Z105" s="11">
        <f t="shared" si="404"/>
        <v>10</v>
      </c>
      <c r="AA105" s="11">
        <f t="shared" ref="AA105:AA110" si="407">IF((K105+S105)=20,10,0)</f>
        <v>10</v>
      </c>
      <c r="AG105" s="19">
        <f t="shared" si="400"/>
        <v>10</v>
      </c>
      <c r="AH105" s="20" t="str">
        <f t="shared" si="401"/>
        <v xml:space="preserve"> </v>
      </c>
      <c r="AK105" s="32"/>
      <c r="AL105" s="32"/>
      <c r="AM105" s="29"/>
      <c r="AN105" s="29"/>
      <c r="AO105" s="29"/>
      <c r="AP105" s="29"/>
      <c r="AQ105" s="29"/>
      <c r="AR105" s="29"/>
      <c r="AS105" s="29"/>
      <c r="AT105" s="29"/>
      <c r="AU105" s="29"/>
      <c r="AV105" s="29"/>
      <c r="AW105" s="29"/>
      <c r="AX105" s="29"/>
      <c r="AY105" s="29"/>
      <c r="AZ105" s="29"/>
      <c r="BA105" s="29"/>
      <c r="BB105" s="29"/>
      <c r="BC105" s="29"/>
      <c r="BD105" s="29"/>
      <c r="BE105" s="29"/>
      <c r="BF105" s="29"/>
      <c r="BG105" s="29"/>
      <c r="BH105" s="32"/>
      <c r="BI105" s="32"/>
      <c r="BJ105" s="32"/>
      <c r="BK105" s="32"/>
      <c r="BL105" s="32"/>
      <c r="BM105" s="32"/>
      <c r="BN105" s="32"/>
      <c r="BO105" s="32"/>
      <c r="BP105" s="29"/>
      <c r="BQ105" s="29"/>
      <c r="BR105" s="32"/>
      <c r="BS105" s="1">
        <f t="shared" si="384"/>
        <v>3</v>
      </c>
      <c r="BT105" s="2" t="str">
        <f t="shared" si="385"/>
        <v>0</v>
      </c>
      <c r="BU105" s="3">
        <f t="shared" si="386"/>
        <v>3</v>
      </c>
      <c r="BV105" s="1">
        <f t="shared" si="387"/>
        <v>4</v>
      </c>
      <c r="BW105" s="2" t="str">
        <f t="shared" si="388"/>
        <v>0</v>
      </c>
      <c r="BX105" s="3">
        <f t="shared" si="389"/>
        <v>4</v>
      </c>
      <c r="BY105" s="7">
        <f t="shared" si="390"/>
        <v>0</v>
      </c>
      <c r="BZ105" s="8">
        <f t="shared" si="391"/>
        <v>0</v>
      </c>
      <c r="CA105" s="6">
        <f t="shared" si="392"/>
        <v>0</v>
      </c>
      <c r="CB105" s="2">
        <f t="shared" si="393"/>
        <v>1</v>
      </c>
      <c r="CC105" s="4">
        <f t="shared" si="394"/>
        <v>0</v>
      </c>
      <c r="CD105" s="5">
        <f t="shared" si="395"/>
        <v>3</v>
      </c>
    </row>
    <row r="106" spans="2:95" ht="15" customHeight="1">
      <c r="B106" s="42" t="str">
        <f>IF(Vorrunde!C106=""," ",Vorrunde!C106)</f>
        <v>Bayern München</v>
      </c>
      <c r="C106" s="43" t="str">
        <f>IF(Vorrunde!B106=""," ",Vorrunde!B106)</f>
        <v>FSV Mainz 05</v>
      </c>
      <c r="D106" s="35"/>
      <c r="E106" s="36"/>
      <c r="F106" s="35"/>
      <c r="G106" s="36"/>
      <c r="H106" s="16" t="str">
        <f t="shared" si="396"/>
        <v xml:space="preserve"> </v>
      </c>
      <c r="I106" s="15">
        <f t="shared" si="397"/>
        <v>10</v>
      </c>
      <c r="J106" s="15">
        <f t="shared" si="402"/>
        <v>10</v>
      </c>
      <c r="K106" s="15">
        <f t="shared" si="405"/>
        <v>10</v>
      </c>
      <c r="L106" s="15">
        <f>IF(D102=D106,10,0)</f>
        <v>10</v>
      </c>
      <c r="M106" s="15"/>
      <c r="N106" s="15"/>
      <c r="O106" s="15"/>
      <c r="P106" s="15"/>
      <c r="Q106" s="15">
        <f t="shared" si="398"/>
        <v>10</v>
      </c>
      <c r="R106" s="15">
        <f t="shared" si="403"/>
        <v>10</v>
      </c>
      <c r="S106" s="15">
        <f t="shared" si="406"/>
        <v>10</v>
      </c>
      <c r="T106" s="15">
        <f>IF((D102+E102)=(D106+E106),10,0)</f>
        <v>10</v>
      </c>
      <c r="U106" s="15"/>
      <c r="V106" s="15"/>
      <c r="W106" s="15"/>
      <c r="X106" s="15"/>
      <c r="Y106" s="11">
        <f t="shared" si="399"/>
        <v>10</v>
      </c>
      <c r="Z106" s="11">
        <f t="shared" si="404"/>
        <v>10</v>
      </c>
      <c r="AA106" s="11">
        <f t="shared" si="407"/>
        <v>10</v>
      </c>
      <c r="AB106" s="11">
        <f>IF((L106+T106)=20,10,0)</f>
        <v>10</v>
      </c>
      <c r="AG106" s="19">
        <f t="shared" si="400"/>
        <v>10</v>
      </c>
      <c r="AH106" s="20" t="str">
        <f t="shared" si="401"/>
        <v xml:space="preserve"> </v>
      </c>
      <c r="AK106" s="32"/>
      <c r="AL106" s="32"/>
      <c r="AM106" s="29"/>
      <c r="AN106" s="29"/>
      <c r="AO106" s="29"/>
      <c r="AP106" s="29"/>
      <c r="AQ106" s="29"/>
      <c r="AR106" s="29"/>
      <c r="AS106" s="29"/>
      <c r="AT106" s="29"/>
      <c r="AU106" s="29"/>
      <c r="AV106" s="29"/>
      <c r="AW106" s="29"/>
      <c r="AX106" s="29"/>
      <c r="AY106" s="29"/>
      <c r="AZ106" s="29"/>
      <c r="BA106" s="29"/>
      <c r="BB106" s="29"/>
      <c r="BC106" s="29"/>
      <c r="BD106" s="29"/>
      <c r="BE106" s="29"/>
      <c r="BF106" s="29"/>
      <c r="BG106" s="29"/>
      <c r="BH106" s="32"/>
      <c r="BI106" s="32"/>
      <c r="BJ106" s="32"/>
      <c r="BK106" s="32"/>
      <c r="BL106" s="32"/>
      <c r="BM106" s="32"/>
      <c r="BN106" s="32"/>
      <c r="BO106" s="32"/>
      <c r="BP106" s="29"/>
      <c r="BQ106" s="29"/>
      <c r="BR106" s="32"/>
      <c r="BS106" s="1">
        <f t="shared" si="384"/>
        <v>3</v>
      </c>
      <c r="BT106" s="2" t="str">
        <f t="shared" si="385"/>
        <v>0</v>
      </c>
      <c r="BU106" s="3">
        <f t="shared" si="386"/>
        <v>3</v>
      </c>
      <c r="BV106" s="1">
        <f t="shared" si="387"/>
        <v>4</v>
      </c>
      <c r="BW106" s="2" t="str">
        <f t="shared" si="388"/>
        <v>0</v>
      </c>
      <c r="BX106" s="3">
        <f t="shared" si="389"/>
        <v>4</v>
      </c>
      <c r="BY106" s="7">
        <f t="shared" si="390"/>
        <v>0</v>
      </c>
      <c r="BZ106" s="8">
        <f t="shared" si="391"/>
        <v>0</v>
      </c>
      <c r="CA106" s="6">
        <f t="shared" si="392"/>
        <v>0</v>
      </c>
      <c r="CB106" s="2">
        <f t="shared" si="393"/>
        <v>1</v>
      </c>
      <c r="CC106" s="4">
        <f t="shared" si="394"/>
        <v>0</v>
      </c>
      <c r="CD106" s="5">
        <f t="shared" si="395"/>
        <v>3</v>
      </c>
    </row>
    <row r="107" spans="2:95" ht="15" customHeight="1">
      <c r="B107" s="42" t="str">
        <f>IF(Vorrunde!C107=""," ",Vorrunde!C107)</f>
        <v>Holstein Kiel</v>
      </c>
      <c r="C107" s="43" t="str">
        <f>IF(Vorrunde!B107=""," ",Vorrunde!B107)</f>
        <v>Mönchengladbach</v>
      </c>
      <c r="D107" s="35"/>
      <c r="E107" s="36"/>
      <c r="F107" s="35"/>
      <c r="G107" s="36"/>
      <c r="H107" s="16" t="str">
        <f t="shared" si="396"/>
        <v xml:space="preserve"> </v>
      </c>
      <c r="I107" s="15">
        <f t="shared" si="397"/>
        <v>10</v>
      </c>
      <c r="J107" s="15">
        <f t="shared" si="402"/>
        <v>10</v>
      </c>
      <c r="K107" s="15">
        <f t="shared" si="405"/>
        <v>10</v>
      </c>
      <c r="L107" s="15">
        <f>IF(D103=D107,10,0)</f>
        <v>10</v>
      </c>
      <c r="M107" s="15">
        <f>IF(D102=D107,10,0)</f>
        <v>10</v>
      </c>
      <c r="N107" s="15"/>
      <c r="O107" s="15"/>
      <c r="P107" s="15"/>
      <c r="Q107" s="15">
        <f t="shared" si="398"/>
        <v>10</v>
      </c>
      <c r="R107" s="15">
        <f t="shared" si="403"/>
        <v>10</v>
      </c>
      <c r="S107" s="15">
        <f t="shared" si="406"/>
        <v>10</v>
      </c>
      <c r="T107" s="15">
        <f>IF((D103+E103)=(D107+E107),10,0)</f>
        <v>10</v>
      </c>
      <c r="U107" s="15">
        <f>IF((D102+E102)=(D107+E107),10,0)</f>
        <v>10</v>
      </c>
      <c r="V107" s="15"/>
      <c r="W107" s="15"/>
      <c r="X107" s="15"/>
      <c r="Y107" s="11">
        <f t="shared" si="399"/>
        <v>10</v>
      </c>
      <c r="Z107" s="11">
        <f t="shared" si="404"/>
        <v>10</v>
      </c>
      <c r="AA107" s="11">
        <f t="shared" si="407"/>
        <v>10</v>
      </c>
      <c r="AB107" s="11">
        <f>IF((L107+T107)=20,10,0)</f>
        <v>10</v>
      </c>
      <c r="AC107" s="11">
        <f>IF((M107+U107)=20,10,0)</f>
        <v>10</v>
      </c>
      <c r="AG107" s="19">
        <f t="shared" si="400"/>
        <v>10</v>
      </c>
      <c r="AH107" s="20" t="str">
        <f t="shared" si="401"/>
        <v xml:space="preserve"> </v>
      </c>
      <c r="AK107" s="32"/>
      <c r="AL107" s="32"/>
      <c r="AM107" s="29"/>
      <c r="AN107" s="29"/>
      <c r="AO107" s="29"/>
      <c r="AP107" s="29"/>
      <c r="AQ107" s="29"/>
      <c r="AR107" s="29"/>
      <c r="AS107" s="29"/>
      <c r="AT107" s="29"/>
      <c r="AU107" s="29"/>
      <c r="AV107" s="29"/>
      <c r="AW107" s="29"/>
      <c r="AX107" s="29"/>
      <c r="AY107" s="29"/>
      <c r="AZ107" s="29"/>
      <c r="BA107" s="29"/>
      <c r="BB107" s="29"/>
      <c r="BC107" s="29"/>
      <c r="BD107" s="29"/>
      <c r="BE107" s="29"/>
      <c r="BF107" s="29"/>
      <c r="BG107" s="29"/>
      <c r="BH107" s="32"/>
      <c r="BI107" s="32"/>
      <c r="BJ107" s="32"/>
      <c r="BK107" s="32"/>
      <c r="BL107" s="32"/>
      <c r="BM107" s="32"/>
      <c r="BN107" s="32"/>
      <c r="BO107" s="32"/>
      <c r="BP107" s="29"/>
      <c r="BQ107" s="29"/>
      <c r="BR107" s="32"/>
      <c r="BS107" s="1">
        <f t="shared" si="384"/>
        <v>3</v>
      </c>
      <c r="BT107" s="2" t="str">
        <f t="shared" si="385"/>
        <v>0</v>
      </c>
      <c r="BU107" s="3">
        <f t="shared" si="386"/>
        <v>3</v>
      </c>
      <c r="BV107" s="1">
        <f t="shared" si="387"/>
        <v>4</v>
      </c>
      <c r="BW107" s="2" t="str">
        <f t="shared" si="388"/>
        <v>0</v>
      </c>
      <c r="BX107" s="3">
        <f t="shared" si="389"/>
        <v>4</v>
      </c>
      <c r="BY107" s="7">
        <f t="shared" si="390"/>
        <v>0</v>
      </c>
      <c r="BZ107" s="8">
        <f t="shared" si="391"/>
        <v>0</v>
      </c>
      <c r="CA107" s="6">
        <f t="shared" si="392"/>
        <v>0</v>
      </c>
      <c r="CB107" s="2">
        <f t="shared" si="393"/>
        <v>1</v>
      </c>
      <c r="CC107" s="4">
        <f t="shared" si="394"/>
        <v>0</v>
      </c>
      <c r="CD107" s="5">
        <f t="shared" si="395"/>
        <v>3</v>
      </c>
    </row>
    <row r="108" spans="2:95" ht="15" customHeight="1">
      <c r="B108" s="42" t="str">
        <f>IF(Vorrunde!C108=""," ",Vorrunde!C108)</f>
        <v>VfL Bochum</v>
      </c>
      <c r="C108" s="43" t="str">
        <f>IF(Vorrunde!B108=""," ",Vorrunde!B108)</f>
        <v>1. FC Union Berlin</v>
      </c>
      <c r="D108" s="35"/>
      <c r="E108" s="36"/>
      <c r="F108" s="35"/>
      <c r="G108" s="36"/>
      <c r="H108" s="16" t="str">
        <f t="shared" si="396"/>
        <v xml:space="preserve"> </v>
      </c>
      <c r="I108" s="15">
        <f t="shared" si="397"/>
        <v>10</v>
      </c>
      <c r="J108" s="15">
        <f t="shared" si="402"/>
        <v>10</v>
      </c>
      <c r="K108" s="15">
        <f t="shared" si="405"/>
        <v>10</v>
      </c>
      <c r="L108" s="15">
        <f>IF(D104=D108,10,0)</f>
        <v>10</v>
      </c>
      <c r="M108" s="15">
        <f>IF(D103=D108,10,0)</f>
        <v>10</v>
      </c>
      <c r="N108" s="15">
        <f>IF(D102=D108,10,0)</f>
        <v>10</v>
      </c>
      <c r="O108" s="15"/>
      <c r="P108" s="15"/>
      <c r="Q108" s="15">
        <f t="shared" si="398"/>
        <v>10</v>
      </c>
      <c r="R108" s="15">
        <f t="shared" si="403"/>
        <v>10</v>
      </c>
      <c r="S108" s="15">
        <f t="shared" si="406"/>
        <v>10</v>
      </c>
      <c r="T108" s="15">
        <f>IF((D104+E104)=(D108+E108),10,0)</f>
        <v>10</v>
      </c>
      <c r="U108" s="15">
        <f>IF((D103+E103)=(D108+E108),10,0)</f>
        <v>10</v>
      </c>
      <c r="V108" s="15">
        <f>IF((D102+E102)=(D108+E108),10,0)</f>
        <v>10</v>
      </c>
      <c r="W108" s="15"/>
      <c r="X108" s="15"/>
      <c r="Y108" s="11">
        <f t="shared" si="399"/>
        <v>10</v>
      </c>
      <c r="Z108" s="11">
        <f t="shared" si="404"/>
        <v>10</v>
      </c>
      <c r="AA108" s="11">
        <f t="shared" si="407"/>
        <v>10</v>
      </c>
      <c r="AB108" s="11">
        <f>IF((L108+T108)=20,10,0)</f>
        <v>10</v>
      </c>
      <c r="AC108" s="11">
        <f>IF((M108+U108)=20,10,0)</f>
        <v>10</v>
      </c>
      <c r="AD108" s="11">
        <f>IF((N108+V108)=20,10,0)</f>
        <v>10</v>
      </c>
      <c r="AG108" s="19">
        <f t="shared" si="400"/>
        <v>10</v>
      </c>
      <c r="AH108" s="20" t="str">
        <f t="shared" si="401"/>
        <v xml:space="preserve"> </v>
      </c>
      <c r="AK108" s="32"/>
      <c r="AL108" s="32"/>
      <c r="AM108" s="29"/>
      <c r="AN108" s="29"/>
      <c r="AO108" s="29"/>
      <c r="AP108" s="29"/>
      <c r="AQ108" s="29"/>
      <c r="AR108" s="29"/>
      <c r="AS108" s="29"/>
      <c r="AT108" s="29"/>
      <c r="AU108" s="29"/>
      <c r="AV108" s="29"/>
      <c r="AW108" s="29"/>
      <c r="AX108" s="29"/>
      <c r="AY108" s="29"/>
      <c r="AZ108" s="29"/>
      <c r="BA108" s="29"/>
      <c r="BB108" s="29"/>
      <c r="BC108" s="29"/>
      <c r="BD108" s="29"/>
      <c r="BE108" s="29"/>
      <c r="BF108" s="29"/>
      <c r="BG108" s="29"/>
      <c r="BH108" s="32"/>
      <c r="BI108" s="32"/>
      <c r="BJ108" s="32"/>
      <c r="BK108" s="32"/>
      <c r="BL108" s="32"/>
      <c r="BM108" s="32"/>
      <c r="BN108" s="32"/>
      <c r="BO108" s="32"/>
      <c r="BP108" s="29"/>
      <c r="BQ108" s="29"/>
      <c r="BR108" s="32"/>
      <c r="BS108" s="1">
        <f t="shared" si="384"/>
        <v>3</v>
      </c>
      <c r="BT108" s="2" t="str">
        <f t="shared" si="385"/>
        <v>0</v>
      </c>
      <c r="BU108" s="3">
        <f t="shared" si="386"/>
        <v>3</v>
      </c>
      <c r="BV108" s="1">
        <f t="shared" si="387"/>
        <v>4</v>
      </c>
      <c r="BW108" s="2" t="str">
        <f t="shared" si="388"/>
        <v>0</v>
      </c>
      <c r="BX108" s="3">
        <f t="shared" si="389"/>
        <v>4</v>
      </c>
      <c r="BY108" s="7">
        <f t="shared" si="390"/>
        <v>0</v>
      </c>
      <c r="BZ108" s="8">
        <f t="shared" si="391"/>
        <v>0</v>
      </c>
      <c r="CA108" s="6">
        <f t="shared" si="392"/>
        <v>0</v>
      </c>
      <c r="CB108" s="2">
        <f t="shared" si="393"/>
        <v>1</v>
      </c>
      <c r="CC108" s="4">
        <f t="shared" si="394"/>
        <v>0</v>
      </c>
      <c r="CD108" s="5">
        <f t="shared" si="395"/>
        <v>3</v>
      </c>
    </row>
    <row r="109" spans="2:95" ht="15" customHeight="1">
      <c r="B109" s="42" t="str">
        <f>IF(Vorrunde!C109=""," ",Vorrunde!C109)</f>
        <v>Werder Bremen</v>
      </c>
      <c r="C109" s="43" t="str">
        <f>IF(Vorrunde!B109=""," ",Vorrunde!B109)</f>
        <v>FC St. Pauli</v>
      </c>
      <c r="D109" s="35"/>
      <c r="E109" s="36"/>
      <c r="F109" s="35"/>
      <c r="G109" s="36"/>
      <c r="H109" s="16" t="str">
        <f t="shared" si="396"/>
        <v xml:space="preserve"> </v>
      </c>
      <c r="I109" s="15">
        <f t="shared" si="397"/>
        <v>10</v>
      </c>
      <c r="J109" s="15">
        <f t="shared" si="402"/>
        <v>10</v>
      </c>
      <c r="K109" s="15">
        <f t="shared" si="405"/>
        <v>10</v>
      </c>
      <c r="L109" s="15">
        <f>IF(D105=D109,10,0)</f>
        <v>10</v>
      </c>
      <c r="M109" s="15">
        <f>IF(D104=D109,10,0)</f>
        <v>10</v>
      </c>
      <c r="N109" s="15">
        <f>IF(D103=D109,10,0)</f>
        <v>10</v>
      </c>
      <c r="O109" s="15">
        <f>IF(D102=D109,10,0)</f>
        <v>10</v>
      </c>
      <c r="P109" s="15"/>
      <c r="Q109" s="15">
        <f t="shared" si="398"/>
        <v>10</v>
      </c>
      <c r="R109" s="15">
        <f t="shared" si="403"/>
        <v>10</v>
      </c>
      <c r="S109" s="15">
        <f t="shared" si="406"/>
        <v>10</v>
      </c>
      <c r="T109" s="15">
        <f>IF((D105+E105)=(D109+E109),10,0)</f>
        <v>10</v>
      </c>
      <c r="U109" s="15">
        <f>IF((D104+E104)=(D109+E109),10,0)</f>
        <v>10</v>
      </c>
      <c r="V109" s="15">
        <f>IF((D103+E103)=(D109+E109),10,0)</f>
        <v>10</v>
      </c>
      <c r="W109" s="15">
        <f>IF((D102+E102)=(D109+E109),10,0)</f>
        <v>10</v>
      </c>
      <c r="X109" s="15"/>
      <c r="Y109" s="11">
        <f t="shared" si="399"/>
        <v>10</v>
      </c>
      <c r="Z109" s="11">
        <f t="shared" si="404"/>
        <v>10</v>
      </c>
      <c r="AA109" s="11">
        <f t="shared" si="407"/>
        <v>10</v>
      </c>
      <c r="AB109" s="11">
        <f>IF((L109+T109)=20,10,0)</f>
        <v>10</v>
      </c>
      <c r="AC109" s="11">
        <f>IF((M109+U109)=20,10,0)</f>
        <v>10</v>
      </c>
      <c r="AD109" s="11">
        <f>IF((N109+V109)=20,10,0)</f>
        <v>10</v>
      </c>
      <c r="AE109" s="11">
        <f>IF((O109+W109)=20,10,0)</f>
        <v>10</v>
      </c>
      <c r="AG109" s="19">
        <f t="shared" si="400"/>
        <v>10</v>
      </c>
      <c r="AH109" s="20" t="str">
        <f t="shared" si="401"/>
        <v xml:space="preserve"> </v>
      </c>
      <c r="AK109" s="32"/>
      <c r="AL109" s="32"/>
      <c r="AM109" s="29"/>
      <c r="AN109" s="29"/>
      <c r="AO109" s="29"/>
      <c r="AP109" s="29"/>
      <c r="AQ109" s="29"/>
      <c r="AR109" s="29"/>
      <c r="AS109" s="29"/>
      <c r="AT109" s="29"/>
      <c r="AU109" s="29"/>
      <c r="AV109" s="29"/>
      <c r="AW109" s="29"/>
      <c r="AX109" s="29"/>
      <c r="AY109" s="29"/>
      <c r="AZ109" s="29"/>
      <c r="BA109" s="29"/>
      <c r="BB109" s="29"/>
      <c r="BC109" s="29"/>
      <c r="BD109" s="29"/>
      <c r="BE109" s="29"/>
      <c r="BF109" s="29"/>
      <c r="BG109" s="29"/>
      <c r="BH109" s="32"/>
      <c r="BI109" s="32"/>
      <c r="BJ109" s="32"/>
      <c r="BK109" s="32"/>
      <c r="BL109" s="32"/>
      <c r="BM109" s="32"/>
      <c r="BN109" s="32"/>
      <c r="BO109" s="32"/>
      <c r="BP109" s="29"/>
      <c r="BQ109" s="29"/>
      <c r="BR109" s="32"/>
      <c r="BS109" s="1">
        <f t="shared" si="384"/>
        <v>3</v>
      </c>
      <c r="BT109" s="2" t="str">
        <f t="shared" si="385"/>
        <v>0</v>
      </c>
      <c r="BU109" s="3">
        <f t="shared" si="386"/>
        <v>3</v>
      </c>
      <c r="BV109" s="1">
        <f t="shared" si="387"/>
        <v>4</v>
      </c>
      <c r="BW109" s="2" t="str">
        <f t="shared" si="388"/>
        <v>0</v>
      </c>
      <c r="BX109" s="3">
        <f t="shared" si="389"/>
        <v>4</v>
      </c>
      <c r="BY109" s="7">
        <f t="shared" si="390"/>
        <v>0</v>
      </c>
      <c r="BZ109" s="8">
        <f t="shared" si="391"/>
        <v>0</v>
      </c>
      <c r="CA109" s="6">
        <f t="shared" si="392"/>
        <v>0</v>
      </c>
      <c r="CB109" s="2">
        <f t="shared" si="393"/>
        <v>1</v>
      </c>
      <c r="CC109" s="4">
        <f t="shared" si="394"/>
        <v>0</v>
      </c>
      <c r="CD109" s="5">
        <f t="shared" si="395"/>
        <v>3</v>
      </c>
    </row>
    <row r="110" spans="2:95" ht="15" customHeight="1">
      <c r="B110" s="42" t="str">
        <f>IF(Vorrunde!C110=""," ",Vorrunde!C110)</f>
        <v>Bayer Leverkusen</v>
      </c>
      <c r="C110" s="43" t="str">
        <f>IF(Vorrunde!B110=""," ",Vorrunde!B110)</f>
        <v>FC Augsburg</v>
      </c>
      <c r="D110" s="35"/>
      <c r="E110" s="36"/>
      <c r="F110" s="35"/>
      <c r="G110" s="36"/>
      <c r="H110" s="16" t="str">
        <f t="shared" si="396"/>
        <v xml:space="preserve"> </v>
      </c>
      <c r="I110" s="15">
        <f t="shared" si="397"/>
        <v>10</v>
      </c>
      <c r="J110" s="15">
        <f t="shared" si="402"/>
        <v>10</v>
      </c>
      <c r="K110" s="15">
        <f t="shared" si="405"/>
        <v>10</v>
      </c>
      <c r="L110" s="15">
        <f>IF(D106=D110,10,0)</f>
        <v>10</v>
      </c>
      <c r="M110" s="15">
        <f>IF(D105=D110,10,0)</f>
        <v>10</v>
      </c>
      <c r="N110" s="15">
        <f>IF(D104=D110,10,0)</f>
        <v>10</v>
      </c>
      <c r="O110" s="15">
        <f>IF(D103=D110,10,0)</f>
        <v>10</v>
      </c>
      <c r="P110" s="15">
        <f>IF(D102=D110,10,0)</f>
        <v>10</v>
      </c>
      <c r="Q110" s="15">
        <f t="shared" si="398"/>
        <v>10</v>
      </c>
      <c r="R110" s="15">
        <f t="shared" si="403"/>
        <v>10</v>
      </c>
      <c r="S110" s="15">
        <f t="shared" si="406"/>
        <v>10</v>
      </c>
      <c r="T110" s="15">
        <f>IF((D106+E106)=(D110+E110),10,0)</f>
        <v>10</v>
      </c>
      <c r="U110" s="15">
        <f>IF((D105+E105)=(D110+E110),10,0)</f>
        <v>10</v>
      </c>
      <c r="V110" s="15">
        <f>IF((D104+E104)=(D110+E110),10,0)</f>
        <v>10</v>
      </c>
      <c r="W110" s="15">
        <f>IF((D103+E103)=(D110+E110),10,0)</f>
        <v>10</v>
      </c>
      <c r="X110" s="15">
        <f>IF((D102+E102)=(D110+E110),10,0)</f>
        <v>10</v>
      </c>
      <c r="Y110" s="11">
        <f t="shared" si="399"/>
        <v>10</v>
      </c>
      <c r="Z110" s="11">
        <f t="shared" si="404"/>
        <v>10</v>
      </c>
      <c r="AA110" s="11">
        <f t="shared" si="407"/>
        <v>10</v>
      </c>
      <c r="AB110" s="11">
        <f>IF((L110+T110)=20,10,0)</f>
        <v>10</v>
      </c>
      <c r="AC110" s="11">
        <f>IF((M110+U110)=20,10,0)</f>
        <v>10</v>
      </c>
      <c r="AD110" s="11">
        <f>IF((N110+V110)=20,10,0)</f>
        <v>10</v>
      </c>
      <c r="AE110" s="11">
        <f>IF((O110+W110)=20,10,0)</f>
        <v>10</v>
      </c>
      <c r="AF110" s="11">
        <f>IF((P110+X110)=20,10,0)</f>
        <v>10</v>
      </c>
      <c r="AG110" s="21">
        <f t="shared" si="400"/>
        <v>10</v>
      </c>
      <c r="AH110" s="22" t="str">
        <f t="shared" si="401"/>
        <v xml:space="preserve"> </v>
      </c>
      <c r="AK110" s="32"/>
      <c r="AL110" s="32"/>
      <c r="AM110" s="29"/>
      <c r="AN110" s="29"/>
      <c r="AO110" s="29"/>
      <c r="AP110" s="29"/>
      <c r="AQ110" s="29"/>
      <c r="AR110" s="29"/>
      <c r="AS110" s="29"/>
      <c r="AT110" s="29"/>
      <c r="AU110" s="29"/>
      <c r="AV110" s="29"/>
      <c r="AW110" s="29"/>
      <c r="AX110" s="29"/>
      <c r="AY110" s="29"/>
      <c r="AZ110" s="29"/>
      <c r="BA110" s="29"/>
      <c r="BB110" s="29"/>
      <c r="BC110" s="29"/>
      <c r="BD110" s="29"/>
      <c r="BE110" s="29"/>
      <c r="BF110" s="29"/>
      <c r="BG110" s="29"/>
      <c r="BH110" s="32"/>
      <c r="BI110" s="32"/>
      <c r="BJ110" s="32"/>
      <c r="BK110" s="32"/>
      <c r="BL110" s="32"/>
      <c r="BM110" s="32"/>
      <c r="BN110" s="32"/>
      <c r="BO110" s="32"/>
      <c r="BP110" s="29"/>
      <c r="BQ110" s="29"/>
      <c r="BR110" s="32"/>
      <c r="BS110" s="1">
        <f t="shared" si="384"/>
        <v>3</v>
      </c>
      <c r="BT110" s="2" t="str">
        <f t="shared" si="385"/>
        <v>0</v>
      </c>
      <c r="BU110" s="3">
        <f t="shared" si="386"/>
        <v>3</v>
      </c>
      <c r="BV110" s="1">
        <f t="shared" si="387"/>
        <v>4</v>
      </c>
      <c r="BW110" s="2" t="str">
        <f t="shared" si="388"/>
        <v>0</v>
      </c>
      <c r="BX110" s="3">
        <f t="shared" si="389"/>
        <v>4</v>
      </c>
      <c r="BY110" s="7">
        <f t="shared" si="390"/>
        <v>0</v>
      </c>
      <c r="BZ110" s="8">
        <f t="shared" si="391"/>
        <v>0</v>
      </c>
      <c r="CA110" s="6">
        <f t="shared" si="392"/>
        <v>0</v>
      </c>
      <c r="CB110" s="2">
        <f t="shared" si="393"/>
        <v>1</v>
      </c>
      <c r="CC110" s="4">
        <f t="shared" si="394"/>
        <v>0</v>
      </c>
      <c r="CD110" s="5">
        <f t="shared" si="395"/>
        <v>3</v>
      </c>
    </row>
    <row r="111" spans="2:95" ht="14.25">
      <c r="B111" s="23" t="str">
        <f>IF(AH111&gt;5,"Tipp prüfen"," ")</f>
        <v xml:space="preserve"> </v>
      </c>
      <c r="C111" s="28" t="s">
        <v>4</v>
      </c>
      <c r="D111" s="63" t="str">
        <f>IF(E110=""," ",SUM(D102:E110))</f>
        <v xml:space="preserve"> </v>
      </c>
      <c r="E111" s="63"/>
      <c r="F111" s="63" t="str">
        <f>IF(G110=""," ",SUM(F102:G110))</f>
        <v xml:space="preserve"> </v>
      </c>
      <c r="G111" s="63"/>
      <c r="H111" s="25" t="str">
        <f>IF(G102=""," ",SUM(H102:H110))</f>
        <v xml:space="preserve"> </v>
      </c>
      <c r="AG111" s="15">
        <f>SUM(AG102:AG110)</f>
        <v>60</v>
      </c>
      <c r="AH111" s="15">
        <f>SUM(AH102:AH110)</f>
        <v>0</v>
      </c>
      <c r="AK111" s="33"/>
      <c r="AL111" s="24"/>
      <c r="AM111" s="70"/>
      <c r="AN111" s="70"/>
      <c r="AO111" s="70"/>
      <c r="AP111" s="70"/>
      <c r="AQ111" s="29"/>
      <c r="AR111" s="32"/>
      <c r="AS111" s="32"/>
      <c r="AT111" s="32"/>
      <c r="AU111" s="32"/>
      <c r="AV111" s="32"/>
      <c r="AW111" s="32"/>
      <c r="AX111" s="32"/>
      <c r="AY111" s="32"/>
      <c r="AZ111" s="32"/>
      <c r="BA111" s="32"/>
      <c r="BB111" s="32"/>
      <c r="BC111" s="32"/>
      <c r="BD111" s="32"/>
      <c r="BE111" s="32"/>
      <c r="BF111" s="32"/>
      <c r="BG111" s="32"/>
      <c r="BH111" s="32"/>
      <c r="BI111" s="32"/>
      <c r="BJ111" s="32"/>
      <c r="BK111" s="32"/>
      <c r="BL111" s="32"/>
      <c r="BM111" s="32"/>
      <c r="BN111" s="32"/>
      <c r="BO111" s="32"/>
      <c r="BP111" s="29"/>
      <c r="BQ111" s="29"/>
      <c r="BR111" s="32"/>
    </row>
    <row r="112" spans="2:95" ht="25.5" customHeight="1">
      <c r="AK112" s="32"/>
      <c r="AL112" s="32"/>
      <c r="AM112" s="32"/>
      <c r="AN112" s="32"/>
      <c r="AO112" s="32"/>
      <c r="AP112" s="32"/>
      <c r="AQ112" s="32"/>
      <c r="AR112" s="32"/>
      <c r="AS112" s="32"/>
      <c r="AT112" s="32"/>
      <c r="AU112" s="32"/>
      <c r="AV112" s="32"/>
      <c r="AW112" s="32"/>
      <c r="AX112" s="32"/>
      <c r="AY112" s="32"/>
      <c r="AZ112" s="32"/>
      <c r="BA112" s="32"/>
      <c r="BB112" s="32"/>
      <c r="BC112" s="32"/>
      <c r="BD112" s="32"/>
      <c r="BE112" s="32"/>
      <c r="BF112" s="32"/>
      <c r="BG112" s="32"/>
      <c r="BH112" s="32"/>
      <c r="BI112" s="32"/>
      <c r="BJ112" s="32"/>
      <c r="BK112" s="32"/>
      <c r="BL112" s="32"/>
      <c r="BM112" s="32"/>
      <c r="BN112" s="32"/>
      <c r="BO112" s="32"/>
      <c r="BP112" s="32"/>
      <c r="BQ112" s="32"/>
      <c r="BR112" s="32"/>
    </row>
    <row r="113" spans="2:70" s="9" customFormat="1" ht="33" customHeight="1">
      <c r="B113" s="68" t="s">
        <v>22</v>
      </c>
      <c r="C113" s="68"/>
      <c r="D113" s="68"/>
      <c r="E113" s="68"/>
      <c r="F113" s="68"/>
      <c r="G113" s="68"/>
      <c r="H113" s="68"/>
      <c r="I113" s="68"/>
      <c r="J113" s="68"/>
      <c r="K113" s="68"/>
      <c r="L113" s="68"/>
      <c r="M113" s="68"/>
      <c r="N113" s="68"/>
      <c r="O113" s="68"/>
      <c r="P113" s="68"/>
      <c r="Q113" s="68"/>
      <c r="R113" s="68"/>
      <c r="S113" s="68"/>
      <c r="T113" s="68"/>
      <c r="U113" s="68"/>
      <c r="V113" s="68"/>
      <c r="W113" s="68"/>
      <c r="X113" s="68"/>
      <c r="Y113" s="68"/>
      <c r="Z113" s="68"/>
      <c r="AA113" s="68"/>
      <c r="AB113" s="68"/>
      <c r="AC113" s="68"/>
      <c r="AD113" s="68"/>
      <c r="AE113" s="68"/>
      <c r="AF113" s="68"/>
      <c r="AG113" s="68"/>
      <c r="AH113" s="68"/>
      <c r="AI113" s="68"/>
      <c r="AJ113" s="68"/>
      <c r="AK113" s="68"/>
      <c r="AL113" s="68"/>
      <c r="AM113" s="68"/>
      <c r="AN113" s="68"/>
      <c r="AO113" s="68"/>
      <c r="AP113" s="68"/>
      <c r="AQ113" s="68"/>
      <c r="AR113" s="34"/>
      <c r="AS113" s="34"/>
      <c r="AT113" s="34"/>
      <c r="AU113" s="34"/>
      <c r="AV113" s="34"/>
      <c r="AW113" s="34"/>
      <c r="AX113" s="34"/>
      <c r="AY113" s="34"/>
      <c r="AZ113" s="34"/>
      <c r="BA113" s="34"/>
      <c r="BB113" s="34"/>
      <c r="BC113" s="34"/>
      <c r="BD113" s="34"/>
      <c r="BE113" s="34"/>
      <c r="BF113" s="34"/>
      <c r="BG113" s="34"/>
      <c r="BH113" s="34"/>
      <c r="BI113" s="34"/>
      <c r="BJ113" s="34"/>
      <c r="BK113" s="34"/>
      <c r="BL113" s="34"/>
      <c r="BM113" s="34"/>
      <c r="BN113" s="34"/>
      <c r="BO113" s="34"/>
      <c r="BP113" s="34"/>
      <c r="BQ113" s="34"/>
      <c r="BR113" s="34"/>
    </row>
    <row r="114" spans="2:70" s="9" customFormat="1" ht="33" customHeight="1">
      <c r="B114" s="68" t="s">
        <v>23</v>
      </c>
      <c r="C114" s="68"/>
      <c r="D114" s="68"/>
      <c r="E114" s="68"/>
      <c r="F114" s="68"/>
      <c r="G114" s="68"/>
      <c r="H114" s="68"/>
      <c r="I114" s="68"/>
      <c r="J114" s="68"/>
      <c r="K114" s="68"/>
      <c r="L114" s="68"/>
      <c r="M114" s="68"/>
      <c r="N114" s="68"/>
      <c r="O114" s="68"/>
      <c r="P114" s="68"/>
      <c r="Q114" s="68"/>
      <c r="R114" s="68"/>
      <c r="S114" s="68"/>
      <c r="T114" s="68"/>
      <c r="U114" s="68"/>
      <c r="V114" s="68"/>
      <c r="W114" s="68"/>
      <c r="X114" s="68"/>
      <c r="Y114" s="68"/>
      <c r="Z114" s="68"/>
      <c r="AA114" s="68"/>
      <c r="AB114" s="68"/>
      <c r="AC114" s="68"/>
      <c r="AD114" s="68"/>
      <c r="AE114" s="68"/>
      <c r="AF114" s="68"/>
      <c r="AG114" s="68"/>
      <c r="AH114" s="68"/>
      <c r="AI114" s="68"/>
      <c r="AJ114" s="68"/>
      <c r="AK114" s="68"/>
      <c r="AL114" s="68"/>
      <c r="AM114" s="68"/>
      <c r="AN114" s="68"/>
      <c r="AO114" s="68"/>
      <c r="AP114" s="68"/>
      <c r="AQ114" s="68"/>
      <c r="AR114" s="34"/>
      <c r="AS114" s="34"/>
      <c r="AT114" s="34"/>
      <c r="AU114" s="34"/>
      <c r="AV114" s="34"/>
      <c r="AW114" s="34"/>
      <c r="AX114" s="34"/>
      <c r="AY114" s="34"/>
      <c r="AZ114" s="34"/>
      <c r="BA114" s="34"/>
      <c r="BB114" s="34"/>
      <c r="BC114" s="34"/>
      <c r="BD114" s="34"/>
      <c r="BE114" s="34"/>
      <c r="BF114" s="34"/>
      <c r="BG114" s="34"/>
      <c r="BH114" s="34"/>
      <c r="BI114" s="34"/>
      <c r="BJ114" s="34"/>
      <c r="BK114" s="34"/>
      <c r="BL114" s="34"/>
      <c r="BM114" s="34"/>
      <c r="BN114" s="34"/>
      <c r="BO114" s="34"/>
      <c r="BP114" s="34"/>
      <c r="BQ114" s="34"/>
      <c r="BR114" s="34"/>
    </row>
    <row r="115" spans="2:70" ht="30" customHeight="1">
      <c r="B115" s="65" t="s">
        <v>43</v>
      </c>
      <c r="C115" s="65"/>
      <c r="D115" s="65"/>
      <c r="E115" s="65"/>
      <c r="F115" s="65"/>
      <c r="G115" s="65"/>
      <c r="H115" s="65"/>
      <c r="I115" s="65"/>
      <c r="J115" s="65"/>
      <c r="K115" s="65"/>
      <c r="L115" s="65"/>
      <c r="M115" s="65"/>
      <c r="N115" s="65"/>
      <c r="O115" s="65"/>
      <c r="P115" s="65"/>
      <c r="Q115" s="65"/>
      <c r="R115" s="65"/>
      <c r="S115" s="65"/>
      <c r="T115" s="65"/>
      <c r="U115" s="65"/>
      <c r="V115" s="65"/>
      <c r="W115" s="65"/>
      <c r="X115" s="65"/>
      <c r="Y115" s="65"/>
      <c r="Z115" s="65"/>
      <c r="AA115" s="65"/>
      <c r="AB115" s="65"/>
      <c r="AC115" s="65"/>
      <c r="AD115" s="65"/>
      <c r="AE115" s="65"/>
      <c r="AF115" s="65"/>
      <c r="AG115" s="65"/>
      <c r="AH115" s="65"/>
      <c r="AI115" s="65"/>
      <c r="AJ115" s="65"/>
      <c r="AK115" s="65"/>
      <c r="AL115" s="65"/>
      <c r="AM115" s="65"/>
      <c r="AN115" s="65"/>
      <c r="AO115" s="65"/>
      <c r="AP115" s="65"/>
      <c r="AQ115" s="65"/>
    </row>
    <row r="116" spans="2:70">
      <c r="B116" s="64"/>
      <c r="C116" s="64"/>
      <c r="D116" s="64"/>
      <c r="E116" s="64"/>
      <c r="F116" s="64"/>
      <c r="G116" s="64"/>
      <c r="H116" s="64"/>
      <c r="I116" s="64"/>
      <c r="J116" s="64"/>
      <c r="K116" s="64"/>
      <c r="L116" s="64"/>
      <c r="M116" s="64"/>
      <c r="N116" s="64"/>
      <c r="O116" s="64"/>
      <c r="P116" s="64"/>
      <c r="Q116" s="64"/>
      <c r="R116" s="64"/>
      <c r="S116" s="64"/>
      <c r="T116" s="64"/>
      <c r="U116" s="64"/>
      <c r="V116" s="64"/>
      <c r="W116" s="64"/>
      <c r="X116" s="64"/>
      <c r="Y116" s="64"/>
      <c r="Z116" s="64"/>
      <c r="AA116" s="64"/>
      <c r="AB116" s="64"/>
      <c r="AC116" s="64"/>
      <c r="AD116" s="64"/>
      <c r="AE116" s="64"/>
      <c r="AF116" s="64"/>
      <c r="AG116" s="64"/>
      <c r="AH116" s="64"/>
      <c r="AI116" s="64"/>
      <c r="AJ116" s="64"/>
      <c r="AK116" s="64"/>
      <c r="AL116" s="64"/>
      <c r="AM116" s="64"/>
      <c r="AN116" s="64"/>
      <c r="AO116" s="64"/>
      <c r="AP116" s="64"/>
      <c r="AQ116" s="64"/>
    </row>
  </sheetData>
  <mergeCells count="82">
    <mergeCell ref="AL1:AQ1"/>
    <mergeCell ref="AL63:AQ63"/>
    <mergeCell ref="D3:E3"/>
    <mergeCell ref="F3:G3"/>
    <mergeCell ref="D13:E13"/>
    <mergeCell ref="F13:G13"/>
    <mergeCell ref="D15:E15"/>
    <mergeCell ref="F15:G15"/>
    <mergeCell ref="D25:E25"/>
    <mergeCell ref="F25:G25"/>
    <mergeCell ref="B1:E1"/>
    <mergeCell ref="F1:AJ1"/>
    <mergeCell ref="B63:E63"/>
    <mergeCell ref="F63:AJ63"/>
    <mergeCell ref="D27:E27"/>
    <mergeCell ref="F27:G27"/>
    <mergeCell ref="AM25:AN25"/>
    <mergeCell ref="AO25:AP25"/>
    <mergeCell ref="D49:E49"/>
    <mergeCell ref="F49:G49"/>
    <mergeCell ref="D51:E51"/>
    <mergeCell ref="F51:G51"/>
    <mergeCell ref="AM27:AN27"/>
    <mergeCell ref="AO27:AP27"/>
    <mergeCell ref="AM37:AN37"/>
    <mergeCell ref="AO37:AP37"/>
    <mergeCell ref="D37:E37"/>
    <mergeCell ref="F37:G37"/>
    <mergeCell ref="D39:E39"/>
    <mergeCell ref="F39:G39"/>
    <mergeCell ref="AM3:AN3"/>
    <mergeCell ref="AO3:AP3"/>
    <mergeCell ref="AM13:AN13"/>
    <mergeCell ref="AO13:AP13"/>
    <mergeCell ref="AM15:AN15"/>
    <mergeCell ref="AO15:AP15"/>
    <mergeCell ref="AO39:AP39"/>
    <mergeCell ref="AM49:AN49"/>
    <mergeCell ref="AO49:AP49"/>
    <mergeCell ref="D77:E77"/>
    <mergeCell ref="F77:G77"/>
    <mergeCell ref="AM65:AN65"/>
    <mergeCell ref="AO65:AP65"/>
    <mergeCell ref="AM75:AN75"/>
    <mergeCell ref="AO75:AP75"/>
    <mergeCell ref="D61:E61"/>
    <mergeCell ref="F61:G61"/>
    <mergeCell ref="AM51:AN51"/>
    <mergeCell ref="AO51:AP51"/>
    <mergeCell ref="AM61:AN61"/>
    <mergeCell ref="AO61:AP61"/>
    <mergeCell ref="D65:E65"/>
    <mergeCell ref="F65:G65"/>
    <mergeCell ref="D75:E75"/>
    <mergeCell ref="F75:G75"/>
    <mergeCell ref="AM39:AN39"/>
    <mergeCell ref="D89:E89"/>
    <mergeCell ref="F89:G89"/>
    <mergeCell ref="D99:E99"/>
    <mergeCell ref="F99:G99"/>
    <mergeCell ref="D87:E87"/>
    <mergeCell ref="F87:G87"/>
    <mergeCell ref="AM89:AN89"/>
    <mergeCell ref="AO89:AP89"/>
    <mergeCell ref="AM99:AN99"/>
    <mergeCell ref="AO99:AP99"/>
    <mergeCell ref="AM77:AN77"/>
    <mergeCell ref="AO77:AP77"/>
    <mergeCell ref="AM87:AN87"/>
    <mergeCell ref="AO87:AP87"/>
    <mergeCell ref="B113:AQ113"/>
    <mergeCell ref="B114:AQ114"/>
    <mergeCell ref="B115:AQ115"/>
    <mergeCell ref="B116:AQ116"/>
    <mergeCell ref="AM101:AN101"/>
    <mergeCell ref="AO101:AP101"/>
    <mergeCell ref="AM111:AN111"/>
    <mergeCell ref="AO111:AP111"/>
    <mergeCell ref="D111:E111"/>
    <mergeCell ref="F111:G111"/>
    <mergeCell ref="D101:E101"/>
    <mergeCell ref="F101:G101"/>
  </mergeCells>
  <phoneticPr fontId="0" type="noConversion"/>
  <pageMargins left="0.47244094488188981" right="0.39370078740157483" top="0.51181102362204722" bottom="0.31496062992125984" header="0.27559055118110237" footer="0.27559055118110237"/>
  <pageSetup paperSize="9" scale="92" fitToHeight="2" orientation="portrait" r:id="rId1"/>
  <headerFooter alignWithMargins="0"/>
  <rowBreaks count="1" manualBreakCount="1">
    <brk id="62" min="1" max="4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Vorrunde</vt:lpstr>
      <vt:lpstr>Rückrunde</vt:lpstr>
      <vt:lpstr>Rückrunde!Druckbereich</vt:lpstr>
      <vt:lpstr>Vorrunde!Druckbereich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Josef Butzhammer</dc:creator>
  <cp:lastModifiedBy>Prechtl Peter</cp:lastModifiedBy>
  <cp:lastPrinted>2024-07-28T19:43:44Z</cp:lastPrinted>
  <dcterms:created xsi:type="dcterms:W3CDTF">2007-09-06T09:41:53Z</dcterms:created>
  <dcterms:modified xsi:type="dcterms:W3CDTF">2024-07-31T07:32:07Z</dcterms:modified>
</cp:coreProperties>
</file>